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8190"/>
  </bookViews>
  <sheets>
    <sheet name="2008-2009" sheetId="4" r:id="rId1"/>
  </sheets>
  <definedNames>
    <definedName name="_xlnm.Print_Area" localSheetId="0">'2008-2009'!$A$1:$AA$42</definedName>
  </definedNames>
  <calcPr calcId="124519"/>
</workbook>
</file>

<file path=xl/calcChain.xml><?xml version="1.0" encoding="utf-8"?>
<calcChain xmlns="http://schemas.openxmlformats.org/spreadsheetml/2006/main">
  <c r="C26" i="4"/>
  <c r="C15"/>
  <c r="I15"/>
  <c r="G26"/>
  <c r="E36"/>
  <c r="AA40"/>
  <c r="Z40"/>
  <c r="AA39"/>
  <c r="Z39"/>
  <c r="AA38"/>
  <c r="Z38"/>
  <c r="AA37"/>
  <c r="Z37"/>
  <c r="AA36"/>
  <c r="Z36"/>
  <c r="AA35"/>
  <c r="Z35"/>
  <c r="AA34"/>
  <c r="Z34"/>
  <c r="AA33"/>
  <c r="Z33"/>
  <c r="AA32"/>
  <c r="Z32"/>
  <c r="AA31"/>
  <c r="Z31"/>
  <c r="AA30"/>
  <c r="Z30"/>
  <c r="AA29"/>
  <c r="Z29"/>
  <c r="AA28"/>
  <c r="Z28"/>
  <c r="AA27"/>
  <c r="Z27"/>
  <c r="AA26"/>
  <c r="Z26"/>
  <c r="AA25"/>
  <c r="Z25"/>
  <c r="AA24"/>
  <c r="Z24"/>
  <c r="AA23"/>
  <c r="Z23"/>
  <c r="AA22"/>
  <c r="Z22"/>
  <c r="AA21"/>
  <c r="Z21"/>
  <c r="AA20"/>
  <c r="Z20"/>
  <c r="AA19"/>
  <c r="Z19"/>
  <c r="AA18"/>
  <c r="Z18"/>
  <c r="AA17"/>
  <c r="Z17"/>
  <c r="AA16"/>
  <c r="Z16"/>
  <c r="AA15"/>
  <c r="Z15"/>
  <c r="AA14"/>
  <c r="Z14"/>
  <c r="AA13"/>
  <c r="Z13"/>
  <c r="AA12"/>
  <c r="Z12"/>
  <c r="AA11"/>
  <c r="Z11"/>
  <c r="AA10"/>
  <c r="Z10"/>
  <c r="AA9"/>
  <c r="Z9"/>
  <c r="AA8"/>
  <c r="Z8"/>
  <c r="AA7"/>
  <c r="Z7"/>
  <c r="AA6"/>
  <c r="Z6"/>
  <c r="B42"/>
  <c r="C42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</calcChain>
</file>

<file path=xl/sharedStrings.xml><?xml version="1.0" encoding="utf-8"?>
<sst xmlns="http://schemas.openxmlformats.org/spreadsheetml/2006/main" count="80" uniqueCount="56">
  <si>
    <t>Rs. In Lakhs</t>
  </si>
  <si>
    <t>STATES</t>
  </si>
  <si>
    <t>FIRE</t>
  </si>
  <si>
    <t>MARINE (CARGO)</t>
  </si>
  <si>
    <t>MARINE (HULL)</t>
  </si>
  <si>
    <t>ENGINEERING</t>
  </si>
  <si>
    <t>MOTOR OWN DAMAGE</t>
  </si>
  <si>
    <t>MOTOR THIRD PARTY</t>
  </si>
  <si>
    <t>LIABILITY INSURANCE</t>
  </si>
  <si>
    <t>PERSONAL ACCIDENT</t>
  </si>
  <si>
    <t>MEDICAL INSURANCE</t>
  </si>
  <si>
    <t>OVERSEAS MEDICAL INSURANCE</t>
  </si>
  <si>
    <t>CROP INSURANCE</t>
  </si>
  <si>
    <t>ALL OTHER MISCELLANEOUS</t>
  </si>
  <si>
    <t>GRAND TOTAL</t>
  </si>
  <si>
    <t>For the qtr.</t>
  </si>
  <si>
    <t>Upto the qtr.</t>
  </si>
  <si>
    <t>Andaman And Nicobar Islands</t>
  </si>
  <si>
    <t>Andhra Pradesh</t>
  </si>
  <si>
    <t>Arunachal Pradesh</t>
  </si>
  <si>
    <t>Assam</t>
  </si>
  <si>
    <t>Bihar</t>
  </si>
  <si>
    <t>Chandigarh U.T.</t>
  </si>
  <si>
    <t>Chattisgarh</t>
  </si>
  <si>
    <t>Dadra and Nagar Haveli</t>
  </si>
  <si>
    <t>Daman and Diu</t>
  </si>
  <si>
    <t>Delhi</t>
  </si>
  <si>
    <t>Goa</t>
  </si>
  <si>
    <t>Gujarat</t>
  </si>
  <si>
    <t>Haryana</t>
  </si>
  <si>
    <t>Himachal Pradesh</t>
  </si>
  <si>
    <t>Jammu and Kashmir</t>
  </si>
  <si>
    <t>Jharkhand</t>
  </si>
  <si>
    <t>Karnataka</t>
  </si>
  <si>
    <t>Kerala</t>
  </si>
  <si>
    <t>Lakshadweep U.T.</t>
  </si>
  <si>
    <t>Madhya Pradesh</t>
  </si>
  <si>
    <t>Maharashtra</t>
  </si>
  <si>
    <t>Manipur</t>
  </si>
  <si>
    <t>Meghalaya</t>
  </si>
  <si>
    <t>Mizoram</t>
  </si>
  <si>
    <t>Nagaland</t>
  </si>
  <si>
    <t>Orissa</t>
  </si>
  <si>
    <t>Pondicherry U.T.</t>
  </si>
  <si>
    <t>Punjab</t>
  </si>
  <si>
    <t>Rajasthan</t>
  </si>
  <si>
    <t>Sikkim</t>
  </si>
  <si>
    <t>Tamil Nadu</t>
  </si>
  <si>
    <t>Tripura</t>
  </si>
  <si>
    <t>Uttar Pradesh</t>
  </si>
  <si>
    <t>Uttaranchal</t>
  </si>
  <si>
    <t>West Bengal</t>
  </si>
  <si>
    <t xml:space="preserve">Total : </t>
  </si>
  <si>
    <t>Outside India</t>
  </si>
  <si>
    <t>GROSS DIRECT PREMIUM UNDERWRITTEN FOR AND UPTO THE QUARTER: 4 (FY : 2008-09)</t>
  </si>
  <si>
    <t>FORM NL 22 - GEOGRAPHICAL DISTRIBUTION OF BUSINESS</t>
  </si>
</sst>
</file>

<file path=xl/styles.xml><?xml version="1.0" encoding="utf-8"?>
<styleSheet xmlns="http://schemas.openxmlformats.org/spreadsheetml/2006/main">
  <fonts count="27"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0"/>
      <name val="Arial"/>
      <family val="2"/>
    </font>
    <font>
      <b/>
      <sz val="8"/>
      <name val="Verdana"/>
      <family val="2"/>
    </font>
    <font>
      <b/>
      <sz val="8"/>
      <name val="Arial"/>
      <family val="2"/>
    </font>
    <font>
      <sz val="9"/>
      <name val="Verdana"/>
      <family val="2"/>
    </font>
    <font>
      <sz val="10"/>
      <name val="Tahoma"/>
      <family val="2"/>
    </font>
    <font>
      <sz val="10"/>
      <name val="Verdana"/>
      <family val="2"/>
    </font>
    <font>
      <b/>
      <sz val="9"/>
      <name val="Verdana"/>
      <family val="2"/>
    </font>
    <font>
      <b/>
      <sz val="9"/>
      <name val="Arial"/>
      <family val="2"/>
    </font>
    <font>
      <sz val="10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26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</cellStyleXfs>
  <cellXfs count="23">
    <xf numFmtId="0" fontId="0" fillId="0" borderId="0" xfId="0"/>
    <xf numFmtId="2" fontId="0" fillId="0" borderId="0" xfId="0" applyNumberFormat="1"/>
    <xf numFmtId="0" fontId="19" fillId="8" borderId="10" xfId="0" applyFont="1" applyFill="1" applyBorder="1" applyAlignment="1">
      <alignment horizontal="center"/>
    </xf>
    <xf numFmtId="0" fontId="19" fillId="0" borderId="0" xfId="0" applyFont="1" applyAlignment="1"/>
    <xf numFmtId="0" fontId="20" fillId="0" borderId="0" xfId="0" applyFont="1"/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1" fillId="0" borderId="10" xfId="0" applyFont="1" applyBorder="1"/>
    <xf numFmtId="2" fontId="21" fillId="0" borderId="10" xfId="0" applyNumberFormat="1" applyFont="1" applyBorder="1"/>
    <xf numFmtId="2" fontId="22" fillId="0" borderId="10" xfId="0" applyNumberFormat="1" applyFont="1" applyFill="1" applyBorder="1" applyAlignment="1" applyProtection="1"/>
    <xf numFmtId="0" fontId="23" fillId="0" borderId="0" xfId="0" applyFont="1"/>
    <xf numFmtId="0" fontId="24" fillId="8" borderId="10" xfId="0" applyFont="1" applyFill="1" applyBorder="1"/>
    <xf numFmtId="2" fontId="25" fillId="8" borderId="10" xfId="0" applyNumberFormat="1" applyFont="1" applyFill="1" applyBorder="1"/>
    <xf numFmtId="0" fontId="18" fillId="0" borderId="0" xfId="0" applyFont="1" applyFill="1"/>
    <xf numFmtId="2" fontId="21" fillId="0" borderId="0" xfId="0" applyNumberFormat="1" applyFont="1" applyFill="1" applyBorder="1"/>
    <xf numFmtId="0" fontId="23" fillId="0" borderId="10" xfId="0" applyNumberFormat="1" applyFont="1" applyFill="1" applyBorder="1" applyAlignment="1" applyProtection="1"/>
    <xf numFmtId="2" fontId="21" fillId="0" borderId="10" xfId="0" applyNumberFormat="1" applyFont="1" applyFill="1" applyBorder="1"/>
    <xf numFmtId="0" fontId="23" fillId="0" borderId="0" xfId="0" applyFont="1" applyFill="1"/>
    <xf numFmtId="0" fontId="0" fillId="0" borderId="0" xfId="0" applyFont="1" applyFill="1"/>
    <xf numFmtId="0" fontId="18" fillId="0" borderId="0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19" fillId="8" borderId="10" xfId="0" applyFont="1" applyFill="1" applyBorder="1" applyAlignment="1">
      <alignment horizontal="center" vertical="top"/>
    </xf>
    <xf numFmtId="0" fontId="19" fillId="8" borderId="10" xfId="0" applyFont="1" applyFill="1" applyBorder="1" applyAlignment="1">
      <alignment horizontal="center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48"/>
  <sheetViews>
    <sheetView tabSelected="1" workbookViewId="0">
      <selection activeCell="C23" sqref="C23"/>
    </sheetView>
  </sheetViews>
  <sheetFormatPr defaultRowHeight="12.75"/>
  <cols>
    <col min="1" max="1" width="28.42578125" customWidth="1"/>
    <col min="2" max="2" width="11.5703125" customWidth="1"/>
    <col min="3" max="3" width="12.7109375" customWidth="1"/>
    <col min="4" max="4" width="11.5703125" customWidth="1"/>
    <col min="5" max="5" width="12.7109375" customWidth="1"/>
    <col min="6" max="6" width="11.5703125" customWidth="1"/>
    <col min="7" max="7" width="12.7109375" customWidth="1"/>
    <col min="8" max="8" width="11.5703125" customWidth="1"/>
    <col min="9" max="9" width="12.7109375" customWidth="1"/>
    <col min="10" max="10" width="11.5703125" customWidth="1"/>
    <col min="11" max="11" width="12.7109375" customWidth="1"/>
    <col min="12" max="12" width="11.5703125" customWidth="1"/>
    <col min="13" max="13" width="12.7109375" customWidth="1"/>
    <col min="14" max="14" width="11.5703125" customWidth="1"/>
    <col min="15" max="15" width="12.7109375" customWidth="1"/>
    <col min="16" max="16" width="11.5703125" customWidth="1"/>
    <col min="17" max="17" width="12.7109375" customWidth="1"/>
    <col min="18" max="18" width="11.5703125" customWidth="1"/>
    <col min="19" max="19" width="12.7109375" customWidth="1"/>
    <col min="20" max="20" width="11.5703125" customWidth="1"/>
    <col min="21" max="21" width="19" customWidth="1"/>
    <col min="22" max="22" width="11.5703125" customWidth="1"/>
    <col min="23" max="23" width="12.7109375" customWidth="1"/>
    <col min="24" max="24" width="11.5703125" customWidth="1"/>
    <col min="25" max="25" width="15.140625" customWidth="1"/>
    <col min="26" max="26" width="11.5703125" customWidth="1"/>
    <col min="27" max="27" width="12.7109375" style="1" customWidth="1"/>
    <col min="28" max="28" width="14.28515625" customWidth="1"/>
  </cols>
  <sheetData>
    <row r="1" spans="1:28">
      <c r="A1" s="19" t="s">
        <v>55</v>
      </c>
      <c r="B1" s="19"/>
      <c r="C1" s="19"/>
      <c r="D1" s="19"/>
      <c r="E1" s="19"/>
      <c r="F1" s="19"/>
    </row>
    <row r="2" spans="1:28">
      <c r="A2" s="19" t="s">
        <v>54</v>
      </c>
      <c r="B2" s="19"/>
      <c r="C2" s="19"/>
      <c r="D2" s="19"/>
      <c r="E2" s="19"/>
      <c r="F2" s="19"/>
    </row>
    <row r="3" spans="1:28">
      <c r="A3" s="20" t="s">
        <v>0</v>
      </c>
      <c r="B3" s="20"/>
      <c r="C3" s="20"/>
      <c r="D3" s="20"/>
    </row>
    <row r="4" spans="1:28" s="4" customFormat="1" ht="11.25">
      <c r="A4" s="21" t="s">
        <v>1</v>
      </c>
      <c r="B4" s="22" t="s">
        <v>2</v>
      </c>
      <c r="C4" s="22"/>
      <c r="D4" s="22" t="s">
        <v>3</v>
      </c>
      <c r="E4" s="22"/>
      <c r="F4" s="22" t="s">
        <v>4</v>
      </c>
      <c r="G4" s="22"/>
      <c r="H4" s="22" t="s">
        <v>5</v>
      </c>
      <c r="I4" s="22"/>
      <c r="J4" s="22" t="s">
        <v>6</v>
      </c>
      <c r="K4" s="22"/>
      <c r="L4" s="22" t="s">
        <v>7</v>
      </c>
      <c r="M4" s="22"/>
      <c r="N4" s="22" t="s">
        <v>8</v>
      </c>
      <c r="O4" s="22"/>
      <c r="P4" s="22" t="s">
        <v>9</v>
      </c>
      <c r="Q4" s="22"/>
      <c r="R4" s="22" t="s">
        <v>10</v>
      </c>
      <c r="S4" s="22"/>
      <c r="T4" s="22" t="s">
        <v>11</v>
      </c>
      <c r="U4" s="22"/>
      <c r="V4" s="22" t="s">
        <v>12</v>
      </c>
      <c r="W4" s="22"/>
      <c r="X4" s="22" t="s">
        <v>13</v>
      </c>
      <c r="Y4" s="22"/>
      <c r="Z4" s="22" t="s">
        <v>14</v>
      </c>
      <c r="AA4" s="22"/>
      <c r="AB4" s="3"/>
    </row>
    <row r="5" spans="1:28" s="6" customFormat="1" ht="11.25">
      <c r="A5" s="21"/>
      <c r="B5" s="2" t="s">
        <v>15</v>
      </c>
      <c r="C5" s="2" t="s">
        <v>16</v>
      </c>
      <c r="D5" s="2" t="s">
        <v>15</v>
      </c>
      <c r="E5" s="2" t="s">
        <v>16</v>
      </c>
      <c r="F5" s="2" t="s">
        <v>15</v>
      </c>
      <c r="G5" s="2" t="s">
        <v>16</v>
      </c>
      <c r="H5" s="2" t="s">
        <v>15</v>
      </c>
      <c r="I5" s="2" t="s">
        <v>16</v>
      </c>
      <c r="J5" s="2" t="s">
        <v>15</v>
      </c>
      <c r="K5" s="2" t="s">
        <v>16</v>
      </c>
      <c r="L5" s="2" t="s">
        <v>15</v>
      </c>
      <c r="M5" s="2" t="s">
        <v>16</v>
      </c>
      <c r="N5" s="2" t="s">
        <v>15</v>
      </c>
      <c r="O5" s="2" t="s">
        <v>16</v>
      </c>
      <c r="P5" s="2" t="s">
        <v>15</v>
      </c>
      <c r="Q5" s="2" t="s">
        <v>16</v>
      </c>
      <c r="R5" s="2" t="s">
        <v>15</v>
      </c>
      <c r="S5" s="2" t="s">
        <v>16</v>
      </c>
      <c r="T5" s="2" t="s">
        <v>15</v>
      </c>
      <c r="U5" s="2" t="s">
        <v>16</v>
      </c>
      <c r="V5" s="2" t="s">
        <v>15</v>
      </c>
      <c r="W5" s="2" t="s">
        <v>16</v>
      </c>
      <c r="X5" s="2" t="s">
        <v>15</v>
      </c>
      <c r="Y5" s="2" t="s">
        <v>16</v>
      </c>
      <c r="Z5" s="2" t="s">
        <v>15</v>
      </c>
      <c r="AA5" s="2" t="s">
        <v>16</v>
      </c>
      <c r="AB5" s="5"/>
    </row>
    <row r="6" spans="1:28">
      <c r="A6" s="7" t="s">
        <v>17</v>
      </c>
      <c r="B6" s="8">
        <v>1.2579999999999999E-2</v>
      </c>
      <c r="C6" s="8">
        <v>0.24235000000000001</v>
      </c>
      <c r="D6" s="8">
        <v>0.89110999999999996</v>
      </c>
      <c r="E6" s="8">
        <v>2.19638</v>
      </c>
      <c r="F6" s="8">
        <v>0</v>
      </c>
      <c r="G6" s="8">
        <v>0</v>
      </c>
      <c r="H6" s="8">
        <v>0</v>
      </c>
      <c r="I6" s="8">
        <v>0</v>
      </c>
      <c r="J6" s="8">
        <v>0.10438</v>
      </c>
      <c r="K6" s="8">
        <v>0.27319656414744004</v>
      </c>
      <c r="L6" s="8">
        <v>0.16284999999999999</v>
      </c>
      <c r="M6" s="8">
        <v>0.24168839705453998</v>
      </c>
      <c r="N6" s="8">
        <v>0</v>
      </c>
      <c r="O6" s="8">
        <v>0</v>
      </c>
      <c r="P6" s="8">
        <v>0</v>
      </c>
      <c r="Q6" s="8">
        <v>0</v>
      </c>
      <c r="R6" s="8">
        <v>0.17252999999999999</v>
      </c>
      <c r="S6" s="8">
        <v>0.19452311565984001</v>
      </c>
      <c r="T6" s="8">
        <v>0</v>
      </c>
      <c r="U6" s="8">
        <v>0</v>
      </c>
      <c r="V6" s="8">
        <v>0</v>
      </c>
      <c r="W6" s="8">
        <v>0</v>
      </c>
      <c r="X6" s="9">
        <v>8.2699999999999996E-3</v>
      </c>
      <c r="Y6" s="9">
        <v>0.05</v>
      </c>
      <c r="Z6" s="9">
        <f>B6+D6+F6+H6+J6+L6+N6+P6+R6+T6+V6+X6</f>
        <v>1.35172</v>
      </c>
      <c r="AA6" s="9">
        <f>C6+E6+G6+I6+K6+M6+O6+Q6+S6+U6+W6+Y6</f>
        <v>3.1981380768618197</v>
      </c>
      <c r="AB6" s="10"/>
    </row>
    <row r="7" spans="1:28">
      <c r="A7" s="7" t="s">
        <v>18</v>
      </c>
      <c r="B7" s="8">
        <v>561.77310999999997</v>
      </c>
      <c r="C7" s="8">
        <v>2008.5999200000001</v>
      </c>
      <c r="D7" s="8">
        <v>156.05126000000001</v>
      </c>
      <c r="E7" s="8">
        <v>653.35186999999996</v>
      </c>
      <c r="F7" s="8">
        <v>1.5752200000000001</v>
      </c>
      <c r="G7" s="8">
        <v>10.87622</v>
      </c>
      <c r="H7" s="8">
        <v>577.23451</v>
      </c>
      <c r="I7" s="8">
        <v>1554.5550699999999</v>
      </c>
      <c r="J7" s="8">
        <v>929.09184519999997</v>
      </c>
      <c r="K7" s="8">
        <v>5394.3429139162345</v>
      </c>
      <c r="L7" s="8">
        <v>823.37692479999998</v>
      </c>
      <c r="M7" s="8">
        <v>2877.0537362189048</v>
      </c>
      <c r="N7" s="8">
        <v>8.67178</v>
      </c>
      <c r="O7" s="8">
        <v>120.33911414378737</v>
      </c>
      <c r="P7" s="8">
        <v>36.26</v>
      </c>
      <c r="Q7" s="8">
        <v>178.71673329868355</v>
      </c>
      <c r="R7" s="8">
        <v>1520.21235</v>
      </c>
      <c r="S7" s="8">
        <v>4326.9319131241091</v>
      </c>
      <c r="T7" s="8">
        <v>9.1670300000000005</v>
      </c>
      <c r="U7" s="8">
        <v>44.26003</v>
      </c>
      <c r="V7" s="8">
        <v>0</v>
      </c>
      <c r="W7" s="8">
        <v>0</v>
      </c>
      <c r="X7" s="9">
        <v>707.05132000000003</v>
      </c>
      <c r="Y7" s="9">
        <v>1532.7609516693014</v>
      </c>
      <c r="Z7" s="9">
        <f t="shared" ref="Z7:AA40" si="0">B7+D7+F7+H7+J7+L7+N7+P7+R7+T7+V7+X7</f>
        <v>5330.4653500000004</v>
      </c>
      <c r="AA7" s="9">
        <f t="shared" si="0"/>
        <v>18701.788472371019</v>
      </c>
      <c r="AB7" s="10"/>
    </row>
    <row r="8" spans="1:28">
      <c r="A8" s="7" t="s">
        <v>19</v>
      </c>
      <c r="B8" s="8">
        <v>9.6455699999999993</v>
      </c>
      <c r="C8" s="8">
        <v>15.427989999999999</v>
      </c>
      <c r="D8" s="8">
        <v>0.14599999999999999</v>
      </c>
      <c r="E8" s="8">
        <v>2.3235600000000001</v>
      </c>
      <c r="F8" s="8">
        <v>0</v>
      </c>
      <c r="G8" s="8">
        <v>0</v>
      </c>
      <c r="H8" s="8">
        <v>0</v>
      </c>
      <c r="I8" s="8">
        <v>1.3949499999999999</v>
      </c>
      <c r="J8" s="8">
        <v>8.6539999999999999</v>
      </c>
      <c r="K8" s="8">
        <v>70.122972309392168</v>
      </c>
      <c r="L8" s="8">
        <v>4.52013</v>
      </c>
      <c r="M8" s="8">
        <v>23.269906721539499</v>
      </c>
      <c r="N8" s="8">
        <v>0</v>
      </c>
      <c r="O8" s="8">
        <v>0</v>
      </c>
      <c r="P8" s="8">
        <v>6.4689999999999998E-2</v>
      </c>
      <c r="Q8" s="8">
        <v>2.32184386230406</v>
      </c>
      <c r="R8" s="8">
        <v>0.50368000000000002</v>
      </c>
      <c r="S8" s="8">
        <v>1.3585779928780801</v>
      </c>
      <c r="T8" s="8">
        <v>0</v>
      </c>
      <c r="U8" s="8">
        <v>6.2050000000000001E-2</v>
      </c>
      <c r="V8" s="8">
        <v>0</v>
      </c>
      <c r="W8" s="8">
        <v>0</v>
      </c>
      <c r="X8" s="9">
        <v>2.1002900000000002</v>
      </c>
      <c r="Y8" s="9">
        <v>26.819228021608229</v>
      </c>
      <c r="Z8" s="9">
        <f t="shared" si="0"/>
        <v>25.634359999999997</v>
      </c>
      <c r="AA8" s="9">
        <f t="shared" si="0"/>
        <v>143.10107890772204</v>
      </c>
      <c r="AB8" s="10"/>
    </row>
    <row r="9" spans="1:28">
      <c r="A9" s="7" t="s">
        <v>20</v>
      </c>
      <c r="B9" s="8">
        <v>313.62657999999999</v>
      </c>
      <c r="C9" s="8">
        <v>597.17389000000003</v>
      </c>
      <c r="D9" s="8">
        <v>9.9599499999999992</v>
      </c>
      <c r="E9" s="8">
        <v>67.200059999999993</v>
      </c>
      <c r="F9" s="8">
        <v>0</v>
      </c>
      <c r="G9" s="8">
        <v>0.35060000000000002</v>
      </c>
      <c r="H9" s="8">
        <v>20.230440000000002</v>
      </c>
      <c r="I9" s="8">
        <v>119.74003999999999</v>
      </c>
      <c r="J9" s="8">
        <v>356.47636</v>
      </c>
      <c r="K9" s="8">
        <v>2447.7148399054572</v>
      </c>
      <c r="L9" s="8">
        <v>339.34165999999999</v>
      </c>
      <c r="M9" s="8">
        <v>1456.3977524488846</v>
      </c>
      <c r="N9" s="8">
        <v>0.54832000000000003</v>
      </c>
      <c r="O9" s="8">
        <v>10.681710453660481</v>
      </c>
      <c r="P9" s="8">
        <v>8.7807399999999998</v>
      </c>
      <c r="Q9" s="8">
        <v>46.442760845337439</v>
      </c>
      <c r="R9" s="8">
        <v>93.967100000000002</v>
      </c>
      <c r="S9" s="8">
        <v>247.55005227911522</v>
      </c>
      <c r="T9" s="8">
        <v>1.85436</v>
      </c>
      <c r="U9" s="8">
        <v>9.88401</v>
      </c>
      <c r="V9" s="8">
        <v>0</v>
      </c>
      <c r="W9" s="8">
        <v>0</v>
      </c>
      <c r="X9" s="9">
        <v>120.49199</v>
      </c>
      <c r="Y9" s="9">
        <v>370.93544779867625</v>
      </c>
      <c r="Z9" s="9">
        <f t="shared" si="0"/>
        <v>1265.2775000000001</v>
      </c>
      <c r="AA9" s="9">
        <f t="shared" si="0"/>
        <v>5374.0711637311306</v>
      </c>
      <c r="AB9" s="10"/>
    </row>
    <row r="10" spans="1:28">
      <c r="A10" s="7" t="s">
        <v>21</v>
      </c>
      <c r="B10" s="8">
        <v>107.46024</v>
      </c>
      <c r="C10" s="8">
        <v>328.31698999999998</v>
      </c>
      <c r="D10" s="8">
        <v>10.320790000000001</v>
      </c>
      <c r="E10" s="8">
        <v>31.45486</v>
      </c>
      <c r="F10" s="8">
        <v>0</v>
      </c>
      <c r="G10" s="8">
        <v>0</v>
      </c>
      <c r="H10" s="8">
        <v>30.662400000000002</v>
      </c>
      <c r="I10" s="8">
        <v>99.327010000000001</v>
      </c>
      <c r="J10" s="8">
        <v>781.70813099999998</v>
      </c>
      <c r="K10" s="8">
        <v>4653.4421048711174</v>
      </c>
      <c r="L10" s="8">
        <v>622.81282899999997</v>
      </c>
      <c r="M10" s="8">
        <v>2414.9563576087889</v>
      </c>
      <c r="N10" s="8">
        <v>0.2457</v>
      </c>
      <c r="O10" s="8">
        <v>1.6403656653951602</v>
      </c>
      <c r="P10" s="8">
        <v>4.2036600000000002</v>
      </c>
      <c r="Q10" s="8">
        <v>19.382685380020458</v>
      </c>
      <c r="R10" s="8">
        <v>68.862480000000005</v>
      </c>
      <c r="S10" s="8">
        <v>167.92315387377889</v>
      </c>
      <c r="T10" s="8">
        <v>0.26988000000000001</v>
      </c>
      <c r="U10" s="8">
        <v>3.5353400000000001</v>
      </c>
      <c r="V10" s="8">
        <v>0</v>
      </c>
      <c r="W10" s="8">
        <v>0</v>
      </c>
      <c r="X10" s="9">
        <v>268.387</v>
      </c>
      <c r="Y10" s="9">
        <v>736.91326229108427</v>
      </c>
      <c r="Z10" s="9">
        <f t="shared" si="0"/>
        <v>1894.9331099999999</v>
      </c>
      <c r="AA10" s="9">
        <f t="shared" si="0"/>
        <v>8456.8921296901844</v>
      </c>
      <c r="AB10" s="10"/>
    </row>
    <row r="11" spans="1:28">
      <c r="A11" s="7" t="s">
        <v>22</v>
      </c>
      <c r="B11" s="8">
        <v>38.013219999999997</v>
      </c>
      <c r="C11" s="8">
        <v>141.04688999999999</v>
      </c>
      <c r="D11" s="8">
        <v>5.8247999999999998</v>
      </c>
      <c r="E11" s="8">
        <v>24.652950000000001</v>
      </c>
      <c r="F11" s="8">
        <v>0</v>
      </c>
      <c r="G11" s="8">
        <v>0</v>
      </c>
      <c r="H11" s="8">
        <v>3.3955700000000002</v>
      </c>
      <c r="I11" s="8">
        <v>28.588180000000001</v>
      </c>
      <c r="J11" s="8">
        <v>109.91540999999999</v>
      </c>
      <c r="K11" s="8">
        <v>729.81346067619882</v>
      </c>
      <c r="L11" s="8">
        <v>68.265389999999996</v>
      </c>
      <c r="M11" s="8">
        <v>312.83422289456058</v>
      </c>
      <c r="N11" s="8">
        <v>0.30758000000000002</v>
      </c>
      <c r="O11" s="8">
        <v>2.2895202451640402</v>
      </c>
      <c r="P11" s="8">
        <v>4.9257499999999999</v>
      </c>
      <c r="Q11" s="8">
        <v>23.925451133665437</v>
      </c>
      <c r="R11" s="8">
        <v>757.80515000000003</v>
      </c>
      <c r="S11" s="8">
        <v>2321.4724809424429</v>
      </c>
      <c r="T11" s="8">
        <v>0.28623999999999999</v>
      </c>
      <c r="U11" s="8">
        <v>5.1922100000000002</v>
      </c>
      <c r="V11" s="8">
        <v>0</v>
      </c>
      <c r="W11" s="8">
        <v>0</v>
      </c>
      <c r="X11" s="9">
        <v>14.38635</v>
      </c>
      <c r="Y11" s="9">
        <v>57.021089199857414</v>
      </c>
      <c r="Z11" s="9">
        <f t="shared" si="0"/>
        <v>1003.1254600000001</v>
      </c>
      <c r="AA11" s="9">
        <f t="shared" si="0"/>
        <v>3646.8364550918891</v>
      </c>
      <c r="AB11" s="10"/>
    </row>
    <row r="12" spans="1:28">
      <c r="A12" s="7" t="s">
        <v>23</v>
      </c>
      <c r="B12" s="8">
        <v>76.329769999999996</v>
      </c>
      <c r="C12" s="8">
        <v>216.99175</v>
      </c>
      <c r="D12" s="8">
        <v>11.76742</v>
      </c>
      <c r="E12" s="8">
        <v>73.860939999999999</v>
      </c>
      <c r="F12" s="8">
        <v>0</v>
      </c>
      <c r="G12" s="8">
        <v>0</v>
      </c>
      <c r="H12" s="8">
        <v>16.378260000000001</v>
      </c>
      <c r="I12" s="8">
        <v>67.28313</v>
      </c>
      <c r="J12" s="8">
        <v>327.77551999999997</v>
      </c>
      <c r="K12" s="8">
        <v>2420.3002666785378</v>
      </c>
      <c r="L12" s="8">
        <v>285.66023999999999</v>
      </c>
      <c r="M12" s="8">
        <v>1227.8428306241619</v>
      </c>
      <c r="N12" s="8">
        <v>9.3799999999999994E-3</v>
      </c>
      <c r="O12" s="8">
        <v>0.43709056244988004</v>
      </c>
      <c r="P12" s="8">
        <v>3.8463599999999998</v>
      </c>
      <c r="Q12" s="8">
        <v>26.726409254008161</v>
      </c>
      <c r="R12" s="8">
        <v>34.989240000000002</v>
      </c>
      <c r="S12" s="8">
        <v>92.691968294277132</v>
      </c>
      <c r="T12" s="8">
        <v>0.47260999999999997</v>
      </c>
      <c r="U12" s="8">
        <v>3.4567100000000002</v>
      </c>
      <c r="V12" s="8">
        <v>0</v>
      </c>
      <c r="W12" s="8">
        <v>0</v>
      </c>
      <c r="X12" s="9">
        <v>88.928529999999995</v>
      </c>
      <c r="Y12" s="9">
        <v>274.58757517132193</v>
      </c>
      <c r="Z12" s="9">
        <f t="shared" si="0"/>
        <v>846.15733</v>
      </c>
      <c r="AA12" s="9">
        <f t="shared" si="0"/>
        <v>4404.1786705847571</v>
      </c>
      <c r="AB12" s="10"/>
    </row>
    <row r="13" spans="1:28">
      <c r="A13" s="7" t="s">
        <v>24</v>
      </c>
      <c r="B13" s="8">
        <v>19.611419999999999</v>
      </c>
      <c r="C13" s="8">
        <v>67.331280000000007</v>
      </c>
      <c r="D13" s="8">
        <v>2.8100399999999999</v>
      </c>
      <c r="E13" s="8">
        <v>12.362909999999999</v>
      </c>
      <c r="F13" s="8">
        <v>0</v>
      </c>
      <c r="G13" s="8">
        <v>0</v>
      </c>
      <c r="H13" s="8">
        <v>3.7184900000000001</v>
      </c>
      <c r="I13" s="8">
        <v>18.47606</v>
      </c>
      <c r="J13" s="8">
        <v>3.0842999999999998</v>
      </c>
      <c r="K13" s="8">
        <v>27.008892259499522</v>
      </c>
      <c r="L13" s="8">
        <v>2.4179400000000002</v>
      </c>
      <c r="M13" s="8">
        <v>11.642427897877379</v>
      </c>
      <c r="N13" s="8">
        <v>0</v>
      </c>
      <c r="O13" s="8">
        <v>0.46657755914376003</v>
      </c>
      <c r="P13" s="8">
        <v>1.345E-2</v>
      </c>
      <c r="Q13" s="8">
        <v>0.17301886650036002</v>
      </c>
      <c r="R13" s="8">
        <v>1.254</v>
      </c>
      <c r="S13" s="8">
        <v>3.19684620750624</v>
      </c>
      <c r="T13" s="8">
        <v>0</v>
      </c>
      <c r="U13" s="8">
        <v>0</v>
      </c>
      <c r="V13" s="8">
        <v>0</v>
      </c>
      <c r="W13" s="8">
        <v>0</v>
      </c>
      <c r="X13" s="9">
        <v>3.6134300000000001</v>
      </c>
      <c r="Y13" s="9">
        <v>13.542140745242717</v>
      </c>
      <c r="Z13" s="9">
        <f t="shared" si="0"/>
        <v>36.523069999999997</v>
      </c>
      <c r="AA13" s="9">
        <f t="shared" si="0"/>
        <v>154.20015353576997</v>
      </c>
      <c r="AB13" s="10"/>
    </row>
    <row r="14" spans="1:28">
      <c r="A14" s="7" t="s">
        <v>25</v>
      </c>
      <c r="B14" s="8">
        <v>6.1187699999999996</v>
      </c>
      <c r="C14" s="8">
        <v>34.486849999999997</v>
      </c>
      <c r="D14" s="8">
        <v>2.8161999999999998</v>
      </c>
      <c r="E14" s="8">
        <v>9.3684700000000003</v>
      </c>
      <c r="F14" s="8">
        <v>0</v>
      </c>
      <c r="G14" s="8">
        <v>0</v>
      </c>
      <c r="H14" s="8">
        <v>6.9777399999999998</v>
      </c>
      <c r="I14" s="8">
        <v>10.82264</v>
      </c>
      <c r="J14" s="8">
        <v>2.0287999999999999</v>
      </c>
      <c r="K14" s="8">
        <v>23.815174357835641</v>
      </c>
      <c r="L14" s="8">
        <v>1.9630399999999999</v>
      </c>
      <c r="M14" s="8">
        <v>10.062750569592389</v>
      </c>
      <c r="N14" s="8">
        <v>0</v>
      </c>
      <c r="O14" s="8">
        <v>0</v>
      </c>
      <c r="P14" s="8">
        <v>6.8559999999999996E-2</v>
      </c>
      <c r="Q14" s="8">
        <v>0.30302816634463997</v>
      </c>
      <c r="R14" s="8">
        <v>1.3474900000000001</v>
      </c>
      <c r="S14" s="8">
        <v>2.7385303745759999</v>
      </c>
      <c r="T14" s="8">
        <v>0</v>
      </c>
      <c r="U14" s="8">
        <v>0</v>
      </c>
      <c r="V14" s="8">
        <v>0</v>
      </c>
      <c r="W14" s="8">
        <v>0</v>
      </c>
      <c r="X14" s="9">
        <v>2.4509699999999999</v>
      </c>
      <c r="Y14" s="9">
        <v>8.3457069665789128</v>
      </c>
      <c r="Z14" s="9">
        <f t="shared" si="0"/>
        <v>23.771570000000004</v>
      </c>
      <c r="AA14" s="9">
        <f t="shared" si="0"/>
        <v>99.943150434927588</v>
      </c>
      <c r="AB14" s="10"/>
    </row>
    <row r="15" spans="1:28">
      <c r="A15" s="7" t="s">
        <v>26</v>
      </c>
      <c r="B15" s="8">
        <v>943.90747999999996</v>
      </c>
      <c r="C15" s="8">
        <f>3458.84086+39</f>
        <v>3497.8408599999998</v>
      </c>
      <c r="D15" s="8">
        <v>492.32706999999999</v>
      </c>
      <c r="E15" s="8">
        <v>2255.92</v>
      </c>
      <c r="F15" s="8">
        <v>12.574999999999999</v>
      </c>
      <c r="G15" s="8">
        <v>40.791690000000003</v>
      </c>
      <c r="H15" s="8">
        <v>630.86578999999995</v>
      </c>
      <c r="I15" s="8">
        <f>2222.5362+2.05</f>
        <v>2224.5862000000002</v>
      </c>
      <c r="J15" s="8">
        <v>9653.7435600000008</v>
      </c>
      <c r="K15" s="8">
        <v>24085.6989263863</v>
      </c>
      <c r="L15" s="8">
        <v>6099.7152900000001</v>
      </c>
      <c r="M15" s="8">
        <v>10138.638303797399</v>
      </c>
      <c r="N15" s="8">
        <v>179.16274000000001</v>
      </c>
      <c r="O15" s="8">
        <v>1138.7668813237285</v>
      </c>
      <c r="P15" s="8">
        <v>565.03671999999995</v>
      </c>
      <c r="Q15" s="8">
        <v>2223.4963080852494</v>
      </c>
      <c r="R15" s="8">
        <v>4126.2145499999997</v>
      </c>
      <c r="S15" s="8">
        <v>13200.644442188686</v>
      </c>
      <c r="T15" s="8">
        <v>11.37468</v>
      </c>
      <c r="U15" s="8">
        <v>76.154319999999998</v>
      </c>
      <c r="V15" s="8">
        <v>0</v>
      </c>
      <c r="W15" s="8">
        <v>0</v>
      </c>
      <c r="X15" s="9">
        <v>816.79310999999996</v>
      </c>
      <c r="Y15" s="9">
        <v>2395.6487085996796</v>
      </c>
      <c r="Z15" s="9">
        <f t="shared" si="0"/>
        <v>23531.715990000001</v>
      </c>
      <c r="AA15" s="9">
        <f t="shared" si="0"/>
        <v>61278.186640381035</v>
      </c>
      <c r="AB15" s="10"/>
    </row>
    <row r="16" spans="1:28">
      <c r="A16" s="7" t="s">
        <v>27</v>
      </c>
      <c r="B16" s="8">
        <v>39.32058</v>
      </c>
      <c r="C16" s="8">
        <v>130.99611999999999</v>
      </c>
      <c r="D16" s="8">
        <v>2.70058</v>
      </c>
      <c r="E16" s="8">
        <v>41.366370000000003</v>
      </c>
      <c r="F16" s="8">
        <v>12.83798</v>
      </c>
      <c r="G16" s="8">
        <v>32.47927</v>
      </c>
      <c r="H16" s="8">
        <v>2.8510599999999999</v>
      </c>
      <c r="I16" s="8">
        <v>12.82362</v>
      </c>
      <c r="J16" s="8">
        <v>197.23965000000001</v>
      </c>
      <c r="K16" s="8">
        <v>1595.3282553063418</v>
      </c>
      <c r="L16" s="8">
        <v>247.07138</v>
      </c>
      <c r="M16" s="8">
        <v>1030.4231925478221</v>
      </c>
      <c r="N16" s="8">
        <v>0.61934999999999996</v>
      </c>
      <c r="O16" s="8">
        <v>20.245118295471119</v>
      </c>
      <c r="P16" s="8">
        <v>1.4778</v>
      </c>
      <c r="Q16" s="8">
        <v>13.479553942528639</v>
      </c>
      <c r="R16" s="8">
        <v>103.00648</v>
      </c>
      <c r="S16" s="8">
        <v>286.72638494313406</v>
      </c>
      <c r="T16" s="8">
        <v>0.44679000000000002</v>
      </c>
      <c r="U16" s="8">
        <v>3.5865900000000002</v>
      </c>
      <c r="V16" s="8">
        <v>0</v>
      </c>
      <c r="W16" s="8">
        <v>0</v>
      </c>
      <c r="X16" s="9">
        <v>31.44389</v>
      </c>
      <c r="Y16" s="9">
        <v>93.277674936173142</v>
      </c>
      <c r="Z16" s="9">
        <f t="shared" si="0"/>
        <v>639.01553999999999</v>
      </c>
      <c r="AA16" s="9">
        <f t="shared" si="0"/>
        <v>3260.7321499714708</v>
      </c>
      <c r="AB16" s="10"/>
    </row>
    <row r="17" spans="1:28">
      <c r="A17" s="7" t="s">
        <v>28</v>
      </c>
      <c r="B17" s="8">
        <v>655.39358000000004</v>
      </c>
      <c r="C17" s="8">
        <v>3035.4285199999999</v>
      </c>
      <c r="D17" s="8">
        <v>478.45411999999999</v>
      </c>
      <c r="E17" s="8">
        <v>1514.3684900000001</v>
      </c>
      <c r="F17" s="8">
        <v>248.61059</v>
      </c>
      <c r="G17" s="8">
        <v>1697.1020000000001</v>
      </c>
      <c r="H17" s="8">
        <v>215.69964999999999</v>
      </c>
      <c r="I17" s="8">
        <v>776.62064999999996</v>
      </c>
      <c r="J17" s="8">
        <v>820.20382919999997</v>
      </c>
      <c r="K17" s="8">
        <v>5636.1132497965164</v>
      </c>
      <c r="L17" s="8">
        <v>842.29278079999995</v>
      </c>
      <c r="M17" s="8">
        <v>3559.0832167061226</v>
      </c>
      <c r="N17" s="8">
        <v>12.42765</v>
      </c>
      <c r="O17" s="8">
        <v>139.57003398136524</v>
      </c>
      <c r="P17" s="8">
        <v>131.13437999999999</v>
      </c>
      <c r="Q17" s="8">
        <v>595.76164171856374</v>
      </c>
      <c r="R17" s="8">
        <v>1906.5669499999999</v>
      </c>
      <c r="S17" s="8">
        <v>6190.1153246212716</v>
      </c>
      <c r="T17" s="8">
        <v>7.4570999999999996</v>
      </c>
      <c r="U17" s="8">
        <v>43.723559999999999</v>
      </c>
      <c r="V17" s="8">
        <v>0</v>
      </c>
      <c r="W17" s="8">
        <v>0</v>
      </c>
      <c r="X17" s="9">
        <v>456.21231</v>
      </c>
      <c r="Y17" s="9">
        <v>1698.0471913627407</v>
      </c>
      <c r="Z17" s="9">
        <f t="shared" si="0"/>
        <v>5774.4529399999992</v>
      </c>
      <c r="AA17" s="9">
        <f t="shared" si="0"/>
        <v>24885.933878186581</v>
      </c>
      <c r="AB17" s="10"/>
    </row>
    <row r="18" spans="1:28">
      <c r="A18" s="7" t="s">
        <v>29</v>
      </c>
      <c r="B18" s="8">
        <v>563.54602</v>
      </c>
      <c r="C18" s="8">
        <v>1643.6311800000001</v>
      </c>
      <c r="D18" s="8">
        <v>379.62588</v>
      </c>
      <c r="E18" s="8">
        <v>1139.07599</v>
      </c>
      <c r="F18" s="8">
        <v>1.8004800000000001</v>
      </c>
      <c r="G18" s="8">
        <v>4.5603600000000002</v>
      </c>
      <c r="H18" s="8">
        <v>203.19720000000001</v>
      </c>
      <c r="I18" s="8">
        <v>708.30431999999996</v>
      </c>
      <c r="J18" s="8">
        <v>542.10803710000005</v>
      </c>
      <c r="K18" s="8">
        <v>4145.4778845259316</v>
      </c>
      <c r="L18" s="8">
        <v>439.3328429</v>
      </c>
      <c r="M18" s="8">
        <v>2003.8713492245961</v>
      </c>
      <c r="N18" s="8">
        <v>99.165970000000002</v>
      </c>
      <c r="O18" s="8">
        <v>652.01503877443815</v>
      </c>
      <c r="P18" s="8">
        <v>116.68304000000001</v>
      </c>
      <c r="Q18" s="8">
        <v>532.80171357282916</v>
      </c>
      <c r="R18" s="8">
        <v>1273.1747499999999</v>
      </c>
      <c r="S18" s="8">
        <v>6789.5755994878828</v>
      </c>
      <c r="T18" s="8">
        <v>2.18411</v>
      </c>
      <c r="U18" s="8">
        <v>20.408180000000002</v>
      </c>
      <c r="V18" s="8">
        <v>0</v>
      </c>
      <c r="W18" s="8">
        <v>0</v>
      </c>
      <c r="X18" s="9">
        <v>342.28251999999998</v>
      </c>
      <c r="Y18" s="9">
        <v>3392.6740509844499</v>
      </c>
      <c r="Z18" s="9">
        <f t="shared" si="0"/>
        <v>3963.1008499999998</v>
      </c>
      <c r="AA18" s="9">
        <f t="shared" si="0"/>
        <v>21032.395666570126</v>
      </c>
      <c r="AB18" s="10"/>
    </row>
    <row r="19" spans="1:28">
      <c r="A19" s="7" t="s">
        <v>30</v>
      </c>
      <c r="B19" s="8">
        <v>-113.45152</v>
      </c>
      <c r="C19" s="8">
        <v>884.34870999999998</v>
      </c>
      <c r="D19" s="8">
        <v>13.895960000000001</v>
      </c>
      <c r="E19" s="8">
        <v>59.939660000000003</v>
      </c>
      <c r="F19" s="8">
        <v>0</v>
      </c>
      <c r="G19" s="8">
        <v>0</v>
      </c>
      <c r="H19" s="8">
        <v>28.389890000000001</v>
      </c>
      <c r="I19" s="8">
        <v>119.56648</v>
      </c>
      <c r="J19" s="8">
        <v>208.78737000000001</v>
      </c>
      <c r="K19" s="8">
        <v>1590.927525364347</v>
      </c>
      <c r="L19" s="8">
        <v>202.42404999999999</v>
      </c>
      <c r="M19" s="8">
        <v>919.14582835350097</v>
      </c>
      <c r="N19" s="8">
        <v>1.1305099999999999</v>
      </c>
      <c r="O19" s="8">
        <v>16.379530929383883</v>
      </c>
      <c r="P19" s="8">
        <v>20.411280000000001</v>
      </c>
      <c r="Q19" s="8">
        <v>47.562035787568121</v>
      </c>
      <c r="R19" s="8">
        <v>15.40226</v>
      </c>
      <c r="S19" s="8">
        <v>41.279040691889286</v>
      </c>
      <c r="T19" s="8">
        <v>8.7819999999999995E-2</v>
      </c>
      <c r="U19" s="8">
        <v>2.3521899999999998</v>
      </c>
      <c r="V19" s="8">
        <v>0</v>
      </c>
      <c r="W19" s="8">
        <v>0</v>
      </c>
      <c r="X19" s="9">
        <v>81.415040000000005</v>
      </c>
      <c r="Y19" s="9">
        <v>254.49927669926888</v>
      </c>
      <c r="Z19" s="9">
        <f t="shared" si="0"/>
        <v>458.49266</v>
      </c>
      <c r="AA19" s="9">
        <f t="shared" si="0"/>
        <v>3936.0002778259586</v>
      </c>
      <c r="AB19" s="10"/>
    </row>
    <row r="20" spans="1:28">
      <c r="A20" s="7" t="s">
        <v>31</v>
      </c>
      <c r="B20" s="8">
        <v>93.373720000000006</v>
      </c>
      <c r="C20" s="8">
        <v>277.13814000000002</v>
      </c>
      <c r="D20" s="8">
        <v>4.7675900000000002</v>
      </c>
      <c r="E20" s="8">
        <v>38.938009999999998</v>
      </c>
      <c r="F20" s="8">
        <v>0</v>
      </c>
      <c r="G20" s="8">
        <v>0</v>
      </c>
      <c r="H20" s="8">
        <v>48.761780000000002</v>
      </c>
      <c r="I20" s="8">
        <v>85.094980000000007</v>
      </c>
      <c r="J20" s="8">
        <v>117.20292999999999</v>
      </c>
      <c r="K20" s="8">
        <v>1009.0817598171604</v>
      </c>
      <c r="L20" s="8">
        <v>295.47349000000003</v>
      </c>
      <c r="M20" s="8">
        <v>1216.9841763708805</v>
      </c>
      <c r="N20" s="8">
        <v>0.98636999999999997</v>
      </c>
      <c r="O20" s="8">
        <v>6.6020026919044801</v>
      </c>
      <c r="P20" s="8">
        <v>12.3101</v>
      </c>
      <c r="Q20" s="8">
        <v>71.989827713545395</v>
      </c>
      <c r="R20" s="8">
        <v>21.635000000000002</v>
      </c>
      <c r="S20" s="8">
        <v>52.091933494339202</v>
      </c>
      <c r="T20" s="8">
        <v>0.76088</v>
      </c>
      <c r="U20" s="8">
        <v>2.3483700000000001</v>
      </c>
      <c r="V20" s="8">
        <v>0</v>
      </c>
      <c r="W20" s="8">
        <v>0</v>
      </c>
      <c r="X20" s="9">
        <v>62.511389999999999</v>
      </c>
      <c r="Y20" s="9">
        <v>219.33451279610279</v>
      </c>
      <c r="Z20" s="9">
        <f t="shared" si="0"/>
        <v>657.78325000000007</v>
      </c>
      <c r="AA20" s="9">
        <f t="shared" si="0"/>
        <v>2979.603712883933</v>
      </c>
      <c r="AB20" s="10"/>
    </row>
    <row r="21" spans="1:28">
      <c r="A21" s="7" t="s">
        <v>32</v>
      </c>
      <c r="B21" s="8">
        <v>68.899230000000003</v>
      </c>
      <c r="C21" s="8">
        <v>241.06134</v>
      </c>
      <c r="D21" s="8">
        <v>13.44084</v>
      </c>
      <c r="E21" s="8">
        <v>50.843440000000001</v>
      </c>
      <c r="F21" s="8">
        <v>0</v>
      </c>
      <c r="G21" s="8">
        <v>0</v>
      </c>
      <c r="H21" s="8">
        <v>57.188490000000002</v>
      </c>
      <c r="I21" s="8">
        <v>123.82265</v>
      </c>
      <c r="J21" s="8">
        <v>365.06551919999998</v>
      </c>
      <c r="K21" s="8">
        <v>2767.000587333891</v>
      </c>
      <c r="L21" s="8">
        <v>308.72429080000001</v>
      </c>
      <c r="M21" s="8">
        <v>1327.926532513872</v>
      </c>
      <c r="N21" s="8">
        <v>0.39287</v>
      </c>
      <c r="O21" s="8">
        <v>8.4341256384147592</v>
      </c>
      <c r="P21" s="8">
        <v>3.3839999999999999</v>
      </c>
      <c r="Q21" s="8">
        <v>48.691937695897273</v>
      </c>
      <c r="R21" s="8">
        <v>47.409619999999997</v>
      </c>
      <c r="S21" s="8">
        <v>138.36856199117088</v>
      </c>
      <c r="T21" s="8">
        <v>0.56308000000000002</v>
      </c>
      <c r="U21" s="8">
        <v>3.0950700000000002</v>
      </c>
      <c r="V21" s="8">
        <v>0</v>
      </c>
      <c r="W21" s="8">
        <v>0</v>
      </c>
      <c r="X21" s="9">
        <v>140.48084</v>
      </c>
      <c r="Y21" s="9">
        <v>402.76956272885047</v>
      </c>
      <c r="Z21" s="9">
        <f t="shared" si="0"/>
        <v>1005.5487800000001</v>
      </c>
      <c r="AA21" s="9">
        <f t="shared" si="0"/>
        <v>5112.0138079020971</v>
      </c>
      <c r="AB21" s="10"/>
    </row>
    <row r="22" spans="1:28">
      <c r="A22" s="7" t="s">
        <v>33</v>
      </c>
      <c r="B22" s="8">
        <v>900.32119</v>
      </c>
      <c r="C22" s="8">
        <v>2726.0523600000001</v>
      </c>
      <c r="D22" s="8">
        <v>121.15091</v>
      </c>
      <c r="E22" s="8">
        <v>446.59575000000001</v>
      </c>
      <c r="F22" s="8">
        <v>31.988009999999999</v>
      </c>
      <c r="G22" s="8">
        <v>120.49959</v>
      </c>
      <c r="H22" s="8">
        <v>147.76609999999999</v>
      </c>
      <c r="I22" s="8">
        <v>520.56823999999995</v>
      </c>
      <c r="J22" s="8">
        <v>1243.8154814</v>
      </c>
      <c r="K22" s="8">
        <v>8400.7012887943529</v>
      </c>
      <c r="L22" s="8">
        <v>1234.8208886</v>
      </c>
      <c r="M22" s="8">
        <v>4870.5388253276215</v>
      </c>
      <c r="N22" s="8">
        <v>14.638019999999999</v>
      </c>
      <c r="O22" s="8">
        <v>710.49594201075934</v>
      </c>
      <c r="P22" s="8">
        <v>125.38042</v>
      </c>
      <c r="Q22" s="8">
        <v>687.54350965107972</v>
      </c>
      <c r="R22" s="8">
        <v>2030.21471</v>
      </c>
      <c r="S22" s="8">
        <v>9815.0840186748155</v>
      </c>
      <c r="T22" s="8">
        <v>13.981009999999999</v>
      </c>
      <c r="U22" s="8">
        <v>69.493260000000006</v>
      </c>
      <c r="V22" s="8">
        <v>0</v>
      </c>
      <c r="W22" s="8">
        <v>0</v>
      </c>
      <c r="X22" s="9">
        <v>717.54061999999999</v>
      </c>
      <c r="Y22" s="9">
        <v>2135.5643956049112</v>
      </c>
      <c r="Z22" s="9">
        <f t="shared" si="0"/>
        <v>6581.6173600000002</v>
      </c>
      <c r="AA22" s="9">
        <f t="shared" si="0"/>
        <v>30503.137180063542</v>
      </c>
      <c r="AB22" s="10"/>
    </row>
    <row r="23" spans="1:28">
      <c r="A23" s="7" t="s">
        <v>34</v>
      </c>
      <c r="B23" s="8">
        <v>211.5968</v>
      </c>
      <c r="C23" s="8">
        <v>863.23371999999995</v>
      </c>
      <c r="D23" s="8">
        <v>37.237349999999999</v>
      </c>
      <c r="E23" s="8">
        <v>143.89421999999999</v>
      </c>
      <c r="F23" s="8">
        <v>1.52521</v>
      </c>
      <c r="G23" s="8">
        <v>9.3602500000000006</v>
      </c>
      <c r="H23" s="8">
        <v>62.157060000000001</v>
      </c>
      <c r="I23" s="8">
        <v>219.19247999999999</v>
      </c>
      <c r="J23" s="8">
        <v>748.30938140000001</v>
      </c>
      <c r="K23" s="8">
        <v>5482.1975024773237</v>
      </c>
      <c r="L23" s="8">
        <v>1111.1192785999999</v>
      </c>
      <c r="M23" s="8">
        <v>5177.898400134628</v>
      </c>
      <c r="N23" s="8">
        <v>9.7600499999999997</v>
      </c>
      <c r="O23" s="8">
        <v>389.05455566761935</v>
      </c>
      <c r="P23" s="8">
        <v>149.09621999999999</v>
      </c>
      <c r="Q23" s="8">
        <v>688.66618248590407</v>
      </c>
      <c r="R23" s="8">
        <v>827.15353000000005</v>
      </c>
      <c r="S23" s="8">
        <v>2891.0203704083915</v>
      </c>
      <c r="T23" s="8">
        <v>5.7023700000000002</v>
      </c>
      <c r="U23" s="8">
        <v>26.75881</v>
      </c>
      <c r="V23" s="8">
        <v>0</v>
      </c>
      <c r="W23" s="8">
        <v>0</v>
      </c>
      <c r="X23" s="9">
        <v>303.71593999999999</v>
      </c>
      <c r="Y23" s="9">
        <v>1036.5272655483268</v>
      </c>
      <c r="Z23" s="9">
        <f t="shared" si="0"/>
        <v>3467.3731899999998</v>
      </c>
      <c r="AA23" s="9">
        <f t="shared" si="0"/>
        <v>16927.803756722191</v>
      </c>
      <c r="AB23" s="10"/>
    </row>
    <row r="24" spans="1:28">
      <c r="A24" s="7" t="s">
        <v>35</v>
      </c>
      <c r="B24" s="8">
        <v>0</v>
      </c>
      <c r="C24" s="8">
        <v>0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1.6740000000000001E-2</v>
      </c>
      <c r="K24" s="8">
        <v>0.11438333654616001</v>
      </c>
      <c r="L24" s="8">
        <v>0.32550000000000001</v>
      </c>
      <c r="M24" s="8">
        <v>1.0294858926128698</v>
      </c>
      <c r="N24" s="8">
        <v>0</v>
      </c>
      <c r="O24" s="8">
        <v>0</v>
      </c>
      <c r="P24" s="8">
        <v>0</v>
      </c>
      <c r="Q24" s="8">
        <v>0</v>
      </c>
      <c r="R24" s="8">
        <v>6.4519999999999994E-2</v>
      </c>
      <c r="S24" s="8">
        <v>9.9753888408960004E-2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9">
        <v>0</v>
      </c>
      <c r="Z24" s="9">
        <f t="shared" si="0"/>
        <v>0.40676000000000001</v>
      </c>
      <c r="AA24" s="9">
        <f t="shared" si="0"/>
        <v>1.2436231175679897</v>
      </c>
      <c r="AB24" s="10"/>
    </row>
    <row r="25" spans="1:28">
      <c r="A25" s="7" t="s">
        <v>36</v>
      </c>
      <c r="B25" s="8">
        <v>239.64759000000001</v>
      </c>
      <c r="C25" s="8">
        <v>833.25783000000001</v>
      </c>
      <c r="D25" s="8">
        <v>73.476939999999999</v>
      </c>
      <c r="E25" s="8">
        <v>246.81122999999999</v>
      </c>
      <c r="F25" s="8">
        <v>0</v>
      </c>
      <c r="G25" s="8">
        <v>0</v>
      </c>
      <c r="H25" s="8">
        <v>172.0968</v>
      </c>
      <c r="I25" s="8">
        <v>520.15445</v>
      </c>
      <c r="J25" s="8">
        <v>844.57947000000001</v>
      </c>
      <c r="K25" s="8">
        <v>5221.2639709393552</v>
      </c>
      <c r="L25" s="8">
        <v>915.40187000000003</v>
      </c>
      <c r="M25" s="8">
        <v>3472.085358880186</v>
      </c>
      <c r="N25" s="8">
        <v>3.9147099999999999</v>
      </c>
      <c r="O25" s="8">
        <v>32.757886785425043</v>
      </c>
      <c r="P25" s="8">
        <v>17.91987</v>
      </c>
      <c r="Q25" s="8">
        <v>83.7733885611663</v>
      </c>
      <c r="R25" s="8">
        <v>426.10377999999997</v>
      </c>
      <c r="S25" s="8">
        <v>1287.0106141367637</v>
      </c>
      <c r="T25" s="8">
        <v>1.9697800000000001</v>
      </c>
      <c r="U25" s="8">
        <v>12.736800000000001</v>
      </c>
      <c r="V25" s="8">
        <v>0</v>
      </c>
      <c r="W25" s="8">
        <v>0</v>
      </c>
      <c r="X25" s="9">
        <v>397.40789000000001</v>
      </c>
      <c r="Y25" s="9">
        <v>1097.8406811788052</v>
      </c>
      <c r="Z25" s="9">
        <f t="shared" si="0"/>
        <v>3092.5187000000001</v>
      </c>
      <c r="AA25" s="9">
        <f t="shared" si="0"/>
        <v>12807.6922104817</v>
      </c>
      <c r="AB25" s="10"/>
    </row>
    <row r="26" spans="1:28">
      <c r="A26" s="7" t="s">
        <v>37</v>
      </c>
      <c r="B26" s="8">
        <v>1796.12167</v>
      </c>
      <c r="C26" s="8">
        <f>8399.04595+59.68</f>
        <v>8458.72595</v>
      </c>
      <c r="D26" s="8">
        <v>454.13105999999999</v>
      </c>
      <c r="E26" s="8">
        <v>1914.7897599999999</v>
      </c>
      <c r="F26" s="8">
        <v>530.54630999999995</v>
      </c>
      <c r="G26" s="8">
        <f>4253.1835-0.51</f>
        <v>4252.6734999999999</v>
      </c>
      <c r="H26" s="8">
        <v>716.28808000000004</v>
      </c>
      <c r="I26" s="8">
        <v>2582.3761</v>
      </c>
      <c r="J26" s="8">
        <v>1234.7811799000001</v>
      </c>
      <c r="K26" s="8">
        <v>9072.1017591812797</v>
      </c>
      <c r="L26" s="8">
        <v>1122.2242001</v>
      </c>
      <c r="M26" s="8">
        <v>4843.2137207918531</v>
      </c>
      <c r="N26" s="8">
        <v>30.026450000000001</v>
      </c>
      <c r="O26" s="8">
        <v>1100.5483919936416</v>
      </c>
      <c r="P26" s="8">
        <v>385.90188000000001</v>
      </c>
      <c r="Q26" s="8">
        <v>1366.09</v>
      </c>
      <c r="R26" s="8">
        <v>3945.4770699999999</v>
      </c>
      <c r="S26" s="8">
        <v>16062.7130282953</v>
      </c>
      <c r="T26" s="8">
        <v>24.22409</v>
      </c>
      <c r="U26" s="8">
        <v>155.89941999999999</v>
      </c>
      <c r="V26" s="8">
        <v>0</v>
      </c>
      <c r="W26" s="8">
        <v>0</v>
      </c>
      <c r="X26" s="9">
        <v>2090.8567699999999</v>
      </c>
      <c r="Y26" s="9">
        <v>6089.7020523056735</v>
      </c>
      <c r="Z26" s="9">
        <f t="shared" si="0"/>
        <v>12330.578760000002</v>
      </c>
      <c r="AA26" s="9">
        <f t="shared" si="0"/>
        <v>55898.833682567747</v>
      </c>
      <c r="AB26" s="10"/>
    </row>
    <row r="27" spans="1:28">
      <c r="A27" s="7" t="s">
        <v>38</v>
      </c>
      <c r="B27" s="8">
        <v>4.0270999999999999</v>
      </c>
      <c r="C27" s="8">
        <v>11.63081</v>
      </c>
      <c r="D27" s="8">
        <v>0.16583999999999999</v>
      </c>
      <c r="E27" s="8">
        <v>0.74760000000000004</v>
      </c>
      <c r="F27" s="8">
        <v>0</v>
      </c>
      <c r="G27" s="8">
        <v>0</v>
      </c>
      <c r="H27" s="8">
        <v>4.4970000000000003E-2</v>
      </c>
      <c r="I27" s="8">
        <v>0.61367000000000005</v>
      </c>
      <c r="J27" s="8">
        <v>27.042670000000001</v>
      </c>
      <c r="K27" s="8">
        <v>196.90046286147216</v>
      </c>
      <c r="L27" s="8">
        <v>18.18309</v>
      </c>
      <c r="M27" s="8">
        <v>94.520890759678366</v>
      </c>
      <c r="N27" s="8">
        <v>0</v>
      </c>
      <c r="O27" s="8">
        <v>0</v>
      </c>
      <c r="P27" s="8">
        <v>0.1154</v>
      </c>
      <c r="Q27" s="8">
        <v>0.41999320737275997</v>
      </c>
      <c r="R27" s="8">
        <v>1.7270700000000001</v>
      </c>
      <c r="S27" s="8">
        <v>2.6826273491337602</v>
      </c>
      <c r="T27" s="8">
        <v>0</v>
      </c>
      <c r="U27" s="8">
        <v>0</v>
      </c>
      <c r="V27" s="8">
        <v>0</v>
      </c>
      <c r="W27" s="8">
        <v>0</v>
      </c>
      <c r="X27" s="9">
        <v>10.45725</v>
      </c>
      <c r="Y27" s="9">
        <v>29.611840266119557</v>
      </c>
      <c r="Z27" s="9">
        <f t="shared" si="0"/>
        <v>61.763390000000001</v>
      </c>
      <c r="AA27" s="9">
        <f t="shared" si="0"/>
        <v>337.12789444377665</v>
      </c>
      <c r="AB27" s="10"/>
    </row>
    <row r="28" spans="1:28">
      <c r="A28" s="7" t="s">
        <v>39</v>
      </c>
      <c r="B28" s="8">
        <v>-1.3456399999999999</v>
      </c>
      <c r="C28" s="8">
        <v>30.134460000000001</v>
      </c>
      <c r="D28" s="8">
        <v>0.31174000000000002</v>
      </c>
      <c r="E28" s="8">
        <v>5.1038399999999999</v>
      </c>
      <c r="F28" s="8">
        <v>0</v>
      </c>
      <c r="G28" s="8">
        <v>0</v>
      </c>
      <c r="H28" s="8">
        <v>0.15823999999999999</v>
      </c>
      <c r="I28" s="8">
        <v>17.101659999999999</v>
      </c>
      <c r="J28" s="8">
        <v>40.414589999999997</v>
      </c>
      <c r="K28" s="8">
        <v>217.97593398451335</v>
      </c>
      <c r="L28" s="8">
        <v>21.732430000000001</v>
      </c>
      <c r="M28" s="8">
        <v>85.21731453650132</v>
      </c>
      <c r="N28" s="8">
        <v>0</v>
      </c>
      <c r="O28" s="8">
        <v>0</v>
      </c>
      <c r="P28" s="8">
        <v>8.6400000000000001E-3</v>
      </c>
      <c r="Q28" s="8">
        <v>0.13811635230781999</v>
      </c>
      <c r="R28" s="8">
        <v>9.0340699999999998</v>
      </c>
      <c r="S28" s="8">
        <v>12.654811042794242</v>
      </c>
      <c r="T28" s="8">
        <v>9.2700000000000005E-3</v>
      </c>
      <c r="U28" s="8">
        <v>8.8160000000000002E-2</v>
      </c>
      <c r="V28" s="8">
        <v>0</v>
      </c>
      <c r="W28" s="8">
        <v>0</v>
      </c>
      <c r="X28" s="9">
        <v>6.01004</v>
      </c>
      <c r="Y28" s="9">
        <v>18.365977010790999</v>
      </c>
      <c r="Z28" s="9">
        <f t="shared" si="0"/>
        <v>76.333379999999991</v>
      </c>
      <c r="AA28" s="9">
        <f t="shared" si="0"/>
        <v>386.78027292690774</v>
      </c>
      <c r="AB28" s="10"/>
    </row>
    <row r="29" spans="1:28">
      <c r="A29" s="7" t="s">
        <v>40</v>
      </c>
      <c r="B29" s="8">
        <v>1.829</v>
      </c>
      <c r="C29" s="8">
        <v>9.4037799999999994</v>
      </c>
      <c r="D29" s="8">
        <v>2.7320000000000001E-2</v>
      </c>
      <c r="E29" s="8">
        <v>1.1390100000000001</v>
      </c>
      <c r="F29" s="8">
        <v>0</v>
      </c>
      <c r="G29" s="8">
        <v>0</v>
      </c>
      <c r="H29" s="8">
        <v>0.94216999999999995</v>
      </c>
      <c r="I29" s="8">
        <v>10.746460000000001</v>
      </c>
      <c r="J29" s="8">
        <v>18.903510000000001</v>
      </c>
      <c r="K29" s="8">
        <v>132.33996236172277</v>
      </c>
      <c r="L29" s="8">
        <v>11.32976</v>
      </c>
      <c r="M29" s="8">
        <v>60.308331896015581</v>
      </c>
      <c r="N29" s="8">
        <v>0</v>
      </c>
      <c r="O29" s="8">
        <v>0</v>
      </c>
      <c r="P29" s="8">
        <v>9.9949999999999997E-2</v>
      </c>
      <c r="Q29" s="8">
        <v>1.5440457234181</v>
      </c>
      <c r="R29" s="8">
        <v>0.17238000000000001</v>
      </c>
      <c r="S29" s="8">
        <v>0.33371952572736002</v>
      </c>
      <c r="T29" s="8">
        <v>0</v>
      </c>
      <c r="U29" s="8">
        <v>0</v>
      </c>
      <c r="V29" s="8">
        <v>0</v>
      </c>
      <c r="W29" s="8">
        <v>0</v>
      </c>
      <c r="X29" s="9">
        <v>6.2296300000000002</v>
      </c>
      <c r="Y29" s="9">
        <v>14.940615370140318</v>
      </c>
      <c r="Z29" s="9">
        <f t="shared" si="0"/>
        <v>39.533720000000002</v>
      </c>
      <c r="AA29" s="9">
        <f t="shared" si="0"/>
        <v>230.75592487702411</v>
      </c>
      <c r="AB29" s="10"/>
    </row>
    <row r="30" spans="1:28">
      <c r="A30" s="7" t="s">
        <v>41</v>
      </c>
      <c r="B30" s="8">
        <v>4.3236699999999999</v>
      </c>
      <c r="C30" s="8">
        <v>18.53999</v>
      </c>
      <c r="D30" s="8">
        <v>0.11557000000000001</v>
      </c>
      <c r="E30" s="8">
        <v>0.82067999999999997</v>
      </c>
      <c r="F30" s="8">
        <v>0</v>
      </c>
      <c r="G30" s="8">
        <v>0</v>
      </c>
      <c r="H30" s="8">
        <v>0.16361000000000001</v>
      </c>
      <c r="I30" s="8">
        <v>0.53071999999999997</v>
      </c>
      <c r="J30" s="8">
        <v>20.92878</v>
      </c>
      <c r="K30" s="8">
        <v>135.95527406412756</v>
      </c>
      <c r="L30" s="8">
        <v>12.554309999999999</v>
      </c>
      <c r="M30" s="8">
        <v>55.461825659290646</v>
      </c>
      <c r="N30" s="8">
        <v>0</v>
      </c>
      <c r="O30" s="8">
        <v>0</v>
      </c>
      <c r="P30" s="8">
        <v>1.0500000000000001E-2</v>
      </c>
      <c r="Q30" s="8">
        <v>0.70019392078911991</v>
      </c>
      <c r="R30" s="8">
        <v>0.27931</v>
      </c>
      <c r="S30" s="8">
        <v>1.5139315804924802</v>
      </c>
      <c r="T30" s="8">
        <v>0</v>
      </c>
      <c r="U30" s="8">
        <v>1.9949999999999999E-2</v>
      </c>
      <c r="V30" s="8">
        <v>0</v>
      </c>
      <c r="W30" s="8">
        <v>0</v>
      </c>
      <c r="X30" s="9">
        <v>7.4400899999999996</v>
      </c>
      <c r="Y30" s="9">
        <v>15.612278054319772</v>
      </c>
      <c r="Z30" s="9">
        <f t="shared" si="0"/>
        <v>45.815840000000001</v>
      </c>
      <c r="AA30" s="9">
        <f t="shared" si="0"/>
        <v>229.15484327901959</v>
      </c>
      <c r="AB30" s="10"/>
    </row>
    <row r="31" spans="1:28">
      <c r="A31" s="7" t="s">
        <v>42</v>
      </c>
      <c r="B31" s="8">
        <v>210.12305000000001</v>
      </c>
      <c r="C31" s="8">
        <v>548.23874000000001</v>
      </c>
      <c r="D31" s="8">
        <v>24.4392</v>
      </c>
      <c r="E31" s="8">
        <v>78.008780000000002</v>
      </c>
      <c r="F31" s="8">
        <v>0</v>
      </c>
      <c r="G31" s="8">
        <v>1.3085100000000001</v>
      </c>
      <c r="H31" s="8">
        <v>95.861710000000002</v>
      </c>
      <c r="I31" s="8">
        <v>252.21233000000001</v>
      </c>
      <c r="J31" s="8">
        <v>490.55513000000002</v>
      </c>
      <c r="K31" s="8">
        <v>3620.0864484435401</v>
      </c>
      <c r="L31" s="8">
        <v>633.81043</v>
      </c>
      <c r="M31" s="8">
        <v>2502.9970598106997</v>
      </c>
      <c r="N31" s="8">
        <v>1.3445800000000001</v>
      </c>
      <c r="O31" s="8">
        <v>9.7057753214895612</v>
      </c>
      <c r="P31" s="8">
        <v>2.1225000000000001</v>
      </c>
      <c r="Q31" s="8">
        <v>90.715169106894862</v>
      </c>
      <c r="R31" s="8">
        <v>94.218519999999998</v>
      </c>
      <c r="S31" s="8">
        <v>179.49222887369666</v>
      </c>
      <c r="T31" s="8">
        <v>0.99356</v>
      </c>
      <c r="U31" s="8">
        <v>3.8477299999999999</v>
      </c>
      <c r="V31" s="8">
        <v>0</v>
      </c>
      <c r="W31" s="8">
        <v>0</v>
      </c>
      <c r="X31" s="9">
        <v>187.73582999999999</v>
      </c>
      <c r="Y31" s="9">
        <v>529.43494145443958</v>
      </c>
      <c r="Z31" s="9">
        <f t="shared" si="0"/>
        <v>1741.2045099999998</v>
      </c>
      <c r="AA31" s="9">
        <f t="shared" si="0"/>
        <v>7816.0477130107611</v>
      </c>
      <c r="AB31" s="10"/>
    </row>
    <row r="32" spans="1:28">
      <c r="A32" s="7" t="s">
        <v>43</v>
      </c>
      <c r="B32" s="8">
        <v>33.566969999999998</v>
      </c>
      <c r="C32" s="8">
        <v>150.10490999999999</v>
      </c>
      <c r="D32" s="8">
        <v>13.40498</v>
      </c>
      <c r="E32" s="8">
        <v>65.680570000000003</v>
      </c>
      <c r="F32" s="8">
        <v>0.16700999999999999</v>
      </c>
      <c r="G32" s="8">
        <v>1.2208399999999999</v>
      </c>
      <c r="H32" s="8">
        <v>2.5481500000000001</v>
      </c>
      <c r="I32" s="8">
        <v>8.6676000000000002</v>
      </c>
      <c r="J32" s="8">
        <v>82.748779999999996</v>
      </c>
      <c r="K32" s="8">
        <v>570.52948279896793</v>
      </c>
      <c r="L32" s="8">
        <v>93.49409</v>
      </c>
      <c r="M32" s="8">
        <v>396.78670304610858</v>
      </c>
      <c r="N32" s="8">
        <v>6.3700000000000007E-2</v>
      </c>
      <c r="O32" s="8">
        <v>14.6786857078806</v>
      </c>
      <c r="P32" s="8">
        <v>12.83845</v>
      </c>
      <c r="Q32" s="8">
        <v>24.856906992662037</v>
      </c>
      <c r="R32" s="8">
        <v>39.955100000000002</v>
      </c>
      <c r="S32" s="8">
        <v>109.01911975338528</v>
      </c>
      <c r="T32" s="8">
        <v>0.14518</v>
      </c>
      <c r="U32" s="8">
        <v>2.4267500000000002</v>
      </c>
      <c r="V32" s="8">
        <v>0</v>
      </c>
      <c r="W32" s="8">
        <v>0</v>
      </c>
      <c r="X32" s="9">
        <v>23.91264</v>
      </c>
      <c r="Y32" s="9">
        <v>68.721123306342889</v>
      </c>
      <c r="Z32" s="9">
        <f t="shared" si="0"/>
        <v>302.84505000000001</v>
      </c>
      <c r="AA32" s="9">
        <f t="shared" si="0"/>
        <v>1412.6926916053474</v>
      </c>
      <c r="AB32" s="10"/>
    </row>
    <row r="33" spans="1:28">
      <c r="A33" s="7" t="s">
        <v>44</v>
      </c>
      <c r="B33" s="8">
        <v>224.74485000000001</v>
      </c>
      <c r="C33" s="8">
        <v>1051.54421</v>
      </c>
      <c r="D33" s="8">
        <v>66.574590000000001</v>
      </c>
      <c r="E33" s="8">
        <v>339.99205999999998</v>
      </c>
      <c r="F33" s="8">
        <v>0</v>
      </c>
      <c r="G33" s="8">
        <v>0</v>
      </c>
      <c r="H33" s="8">
        <v>46.097140000000003</v>
      </c>
      <c r="I33" s="8">
        <v>270.60924999999997</v>
      </c>
      <c r="J33" s="8">
        <v>825.75300000000004</v>
      </c>
      <c r="K33" s="8">
        <v>5510.004099644395</v>
      </c>
      <c r="L33" s="8">
        <v>713.35517000000004</v>
      </c>
      <c r="M33" s="8">
        <v>3108.1280042321459</v>
      </c>
      <c r="N33" s="8">
        <v>0.61885000000000001</v>
      </c>
      <c r="O33" s="8">
        <v>90.210968057285768</v>
      </c>
      <c r="P33" s="8">
        <v>30.378889999999998</v>
      </c>
      <c r="Q33" s="8">
        <v>140.87668394725191</v>
      </c>
      <c r="R33" s="8">
        <v>299.79786999999999</v>
      </c>
      <c r="S33" s="8">
        <v>971.91940414224587</v>
      </c>
      <c r="T33" s="8">
        <v>4.3974200000000003</v>
      </c>
      <c r="U33" s="8">
        <v>29.430240000000001</v>
      </c>
      <c r="V33" s="8">
        <v>0</v>
      </c>
      <c r="W33" s="8">
        <v>0</v>
      </c>
      <c r="X33" s="9">
        <v>260.15114999999997</v>
      </c>
      <c r="Y33" s="9">
        <v>852.44286241814586</v>
      </c>
      <c r="Z33" s="9">
        <f t="shared" si="0"/>
        <v>2471.8689300000001</v>
      </c>
      <c r="AA33" s="9">
        <f t="shared" si="0"/>
        <v>12365.157782441469</v>
      </c>
      <c r="AB33" s="10"/>
    </row>
    <row r="34" spans="1:28">
      <c r="A34" s="7" t="s">
        <v>45</v>
      </c>
      <c r="B34" s="8">
        <v>360.69974999999999</v>
      </c>
      <c r="C34" s="8">
        <v>1238.7729899999999</v>
      </c>
      <c r="D34" s="8">
        <v>113.11743</v>
      </c>
      <c r="E34" s="8">
        <v>389.92520999999999</v>
      </c>
      <c r="F34" s="8">
        <v>0</v>
      </c>
      <c r="G34" s="8">
        <v>0</v>
      </c>
      <c r="H34" s="8">
        <v>68.393860000000004</v>
      </c>
      <c r="I34" s="8">
        <v>233.85495</v>
      </c>
      <c r="J34" s="8">
        <v>1387.5946980000001</v>
      </c>
      <c r="K34" s="8">
        <v>9688.1104014363318</v>
      </c>
      <c r="L34" s="8">
        <v>1304.1293820000001</v>
      </c>
      <c r="M34" s="8">
        <v>5389.5095796706391</v>
      </c>
      <c r="N34" s="8">
        <v>0.86712</v>
      </c>
      <c r="O34" s="8">
        <v>30.218700175974963</v>
      </c>
      <c r="P34" s="8">
        <v>38.429929999999999</v>
      </c>
      <c r="Q34" s="8">
        <v>152.31884780779706</v>
      </c>
      <c r="R34" s="8">
        <v>313.76166999999998</v>
      </c>
      <c r="S34" s="8">
        <v>928.95617485314824</v>
      </c>
      <c r="T34" s="8">
        <v>1.31504</v>
      </c>
      <c r="U34" s="8">
        <v>13.635770000000001</v>
      </c>
      <c r="V34" s="8">
        <v>0</v>
      </c>
      <c r="W34" s="8">
        <v>0</v>
      </c>
      <c r="X34" s="9">
        <v>646.09699000000001</v>
      </c>
      <c r="Y34" s="9">
        <v>1525.7735314561733</v>
      </c>
      <c r="Z34" s="9">
        <f t="shared" si="0"/>
        <v>4234.4058699999996</v>
      </c>
      <c r="AA34" s="9">
        <f t="shared" si="0"/>
        <v>19591.076155400064</v>
      </c>
      <c r="AB34" s="10"/>
    </row>
    <row r="35" spans="1:28">
      <c r="A35" s="7" t="s">
        <v>46</v>
      </c>
      <c r="B35" s="8">
        <v>6.1007400000000001</v>
      </c>
      <c r="C35" s="8">
        <v>22.118760000000002</v>
      </c>
      <c r="D35" s="8">
        <v>0.91761000000000004</v>
      </c>
      <c r="E35" s="8">
        <v>2.82558</v>
      </c>
      <c r="F35" s="8">
        <v>0</v>
      </c>
      <c r="G35" s="8">
        <v>0</v>
      </c>
      <c r="H35" s="8">
        <v>5.2598799999999999</v>
      </c>
      <c r="I35" s="8">
        <v>33.137860000000003</v>
      </c>
      <c r="J35" s="8">
        <v>19.08877</v>
      </c>
      <c r="K35" s="8">
        <v>145.20677478312277</v>
      </c>
      <c r="L35" s="8">
        <v>41.067540000000001</v>
      </c>
      <c r="M35" s="8">
        <v>162.55575342984926</v>
      </c>
      <c r="N35" s="8">
        <v>0</v>
      </c>
      <c r="O35" s="8">
        <v>0.14688416784000002</v>
      </c>
      <c r="P35" s="8">
        <v>0.35243000000000002</v>
      </c>
      <c r="Q35" s="8">
        <v>1.62509344340522</v>
      </c>
      <c r="R35" s="8">
        <v>3.0943399999999999</v>
      </c>
      <c r="S35" s="8">
        <v>4.8835827451036797</v>
      </c>
      <c r="T35" s="8">
        <v>6.3699999999999998E-3</v>
      </c>
      <c r="U35" s="8">
        <v>4.4429999999999997E-2</v>
      </c>
      <c r="V35" s="8">
        <v>0</v>
      </c>
      <c r="W35" s="8">
        <v>0</v>
      </c>
      <c r="X35" s="9">
        <v>5.8262700000000001</v>
      </c>
      <c r="Y35" s="9">
        <v>38.930747266496176</v>
      </c>
      <c r="Z35" s="9">
        <f t="shared" si="0"/>
        <v>81.713949999999997</v>
      </c>
      <c r="AA35" s="9">
        <f t="shared" si="0"/>
        <v>411.47546583581709</v>
      </c>
      <c r="AB35" s="10"/>
    </row>
    <row r="36" spans="1:28">
      <c r="A36" s="7" t="s">
        <v>47</v>
      </c>
      <c r="B36" s="8">
        <v>786.75355999999999</v>
      </c>
      <c r="C36" s="8">
        <v>3017.9364</v>
      </c>
      <c r="D36" s="8">
        <v>236.05211</v>
      </c>
      <c r="E36" s="8">
        <f>1039.19592+1.63</f>
        <v>1040.82592</v>
      </c>
      <c r="F36" s="8">
        <v>26.594670000000001</v>
      </c>
      <c r="G36" s="8">
        <v>97.718059999999994</v>
      </c>
      <c r="H36" s="8">
        <v>431.25186000000002</v>
      </c>
      <c r="I36" s="8">
        <v>1354.4198899999999</v>
      </c>
      <c r="J36" s="8">
        <v>1167.5026662</v>
      </c>
      <c r="K36" s="8">
        <v>8459.2032446214307</v>
      </c>
      <c r="L36" s="8">
        <v>1656.9352438000001</v>
      </c>
      <c r="M36" s="8">
        <v>7053.7985297526102</v>
      </c>
      <c r="N36" s="8">
        <v>19.530860000000001</v>
      </c>
      <c r="O36" s="8">
        <v>339.63791114974657</v>
      </c>
      <c r="P36" s="8">
        <v>111.98029</v>
      </c>
      <c r="Q36" s="8">
        <v>489.79437036995648</v>
      </c>
      <c r="R36" s="8">
        <v>1441.2917500000001</v>
      </c>
      <c r="S36" s="8">
        <v>5637.1852843689057</v>
      </c>
      <c r="T36" s="8">
        <v>17.760000000000002</v>
      </c>
      <c r="U36" s="8">
        <v>88.458659999999995</v>
      </c>
      <c r="V36" s="8">
        <v>0</v>
      </c>
      <c r="W36" s="8">
        <v>0</v>
      </c>
      <c r="X36" s="9">
        <v>940.90329999999994</v>
      </c>
      <c r="Y36" s="9">
        <v>2242.8598190906223</v>
      </c>
      <c r="Z36" s="9">
        <f t="shared" si="0"/>
        <v>6836.5563100000008</v>
      </c>
      <c r="AA36" s="9">
        <f t="shared" si="0"/>
        <v>29821.838089353274</v>
      </c>
      <c r="AB36" s="10"/>
    </row>
    <row r="37" spans="1:28">
      <c r="A37" s="7" t="s">
        <v>48</v>
      </c>
      <c r="B37" s="8">
        <v>32.633279999999999</v>
      </c>
      <c r="C37" s="8">
        <v>87.345920000000007</v>
      </c>
      <c r="D37" s="8">
        <v>3.8470800000000001</v>
      </c>
      <c r="E37" s="8">
        <v>11.61088</v>
      </c>
      <c r="F37" s="8">
        <v>0</v>
      </c>
      <c r="G37" s="8">
        <v>0</v>
      </c>
      <c r="H37" s="8">
        <v>50.992350000000002</v>
      </c>
      <c r="I37" s="8">
        <v>74.90137</v>
      </c>
      <c r="J37" s="8">
        <v>54.804589999999997</v>
      </c>
      <c r="K37" s="8">
        <v>369.82588778547301</v>
      </c>
      <c r="L37" s="8">
        <v>58.5807</v>
      </c>
      <c r="M37" s="8">
        <v>278.90311135068913</v>
      </c>
      <c r="N37" s="8">
        <v>0.99528000000000005</v>
      </c>
      <c r="O37" s="8">
        <v>3.6547718641948803</v>
      </c>
      <c r="P37" s="8">
        <v>13.80509</v>
      </c>
      <c r="Q37" s="8">
        <v>86.149439072431917</v>
      </c>
      <c r="R37" s="8">
        <v>3.30322</v>
      </c>
      <c r="S37" s="8">
        <v>9.5482953886070412</v>
      </c>
      <c r="T37" s="8">
        <v>0.15681</v>
      </c>
      <c r="U37" s="8">
        <v>0.17380999999999999</v>
      </c>
      <c r="V37" s="8">
        <v>0</v>
      </c>
      <c r="W37" s="8">
        <v>0</v>
      </c>
      <c r="X37" s="9">
        <v>20.483160000000002</v>
      </c>
      <c r="Y37" s="9">
        <v>54.881961856037904</v>
      </c>
      <c r="Z37" s="9">
        <f t="shared" si="0"/>
        <v>239.60156000000003</v>
      </c>
      <c r="AA37" s="9">
        <f t="shared" si="0"/>
        <v>976.99544731743401</v>
      </c>
      <c r="AB37" s="10"/>
    </row>
    <row r="38" spans="1:28">
      <c r="A38" s="7" t="s">
        <v>49</v>
      </c>
      <c r="B38" s="8">
        <v>783.87881000000004</v>
      </c>
      <c r="C38" s="8">
        <v>2672.3155400000001</v>
      </c>
      <c r="D38" s="8">
        <v>301.40839</v>
      </c>
      <c r="E38" s="8">
        <v>1315.8815199999999</v>
      </c>
      <c r="F38" s="8">
        <v>3.8823699999999999</v>
      </c>
      <c r="G38" s="8">
        <v>80.332769999999996</v>
      </c>
      <c r="H38" s="8">
        <v>1135.15572</v>
      </c>
      <c r="I38" s="8">
        <v>2012.31268</v>
      </c>
      <c r="J38" s="8">
        <v>1510.1858420000001</v>
      </c>
      <c r="K38" s="8">
        <v>10353.8995291107</v>
      </c>
      <c r="L38" s="8">
        <v>1779.3668479999999</v>
      </c>
      <c r="M38" s="8">
        <v>7648.5771270792202</v>
      </c>
      <c r="N38" s="8">
        <v>19.62724</v>
      </c>
      <c r="O38" s="8">
        <v>163.03147490002885</v>
      </c>
      <c r="P38" s="8">
        <v>61.1708</v>
      </c>
      <c r="Q38" s="8">
        <v>290.1455354731645</v>
      </c>
      <c r="R38" s="8">
        <v>751.08897999999999</v>
      </c>
      <c r="S38" s="8">
        <v>5092.3312748387152</v>
      </c>
      <c r="T38" s="8">
        <v>7.0182000000000002</v>
      </c>
      <c r="U38" s="8">
        <v>36.273609999999998</v>
      </c>
      <c r="V38" s="8">
        <v>0</v>
      </c>
      <c r="W38" s="8">
        <v>0</v>
      </c>
      <c r="X38" s="9">
        <v>1182.80501</v>
      </c>
      <c r="Y38" s="9">
        <v>3612.5774642468327</v>
      </c>
      <c r="Z38" s="9">
        <f t="shared" si="0"/>
        <v>7535.5882099999999</v>
      </c>
      <c r="AA38" s="9">
        <f t="shared" si="0"/>
        <v>33277.678525648662</v>
      </c>
      <c r="AB38" s="10"/>
    </row>
    <row r="39" spans="1:28">
      <c r="A39" s="7" t="s">
        <v>50</v>
      </c>
      <c r="B39" s="8">
        <v>20.477039999999999</v>
      </c>
      <c r="C39" s="8">
        <v>569.38183000000004</v>
      </c>
      <c r="D39" s="8">
        <v>16.33737</v>
      </c>
      <c r="E39" s="8">
        <v>60.457549999999998</v>
      </c>
      <c r="F39" s="8">
        <v>0</v>
      </c>
      <c r="G39" s="8">
        <v>0.22065000000000001</v>
      </c>
      <c r="H39" s="8">
        <v>16.318660000000001</v>
      </c>
      <c r="I39" s="8">
        <v>96.173810000000003</v>
      </c>
      <c r="J39" s="8">
        <v>169.4075</v>
      </c>
      <c r="K39" s="8">
        <v>1131.1304079575664</v>
      </c>
      <c r="L39" s="8">
        <v>192.90465</v>
      </c>
      <c r="M39" s="8">
        <v>795.6132177964065</v>
      </c>
      <c r="N39" s="8">
        <v>0.14000000000000001</v>
      </c>
      <c r="O39" s="8">
        <v>8.2713412594060802</v>
      </c>
      <c r="P39" s="8">
        <v>5.03993</v>
      </c>
      <c r="Q39" s="8">
        <v>27.440707849758457</v>
      </c>
      <c r="R39" s="8">
        <v>47.702010000000001</v>
      </c>
      <c r="S39" s="8">
        <v>118.6586455631472</v>
      </c>
      <c r="T39" s="8">
        <v>0.24462999999999999</v>
      </c>
      <c r="U39" s="8">
        <v>2.5719500000000002</v>
      </c>
      <c r="V39" s="8">
        <v>0</v>
      </c>
      <c r="W39" s="8">
        <v>0</v>
      </c>
      <c r="X39" s="9">
        <v>160.14715000000001</v>
      </c>
      <c r="Y39" s="9">
        <v>394.54963746975488</v>
      </c>
      <c r="Z39" s="9">
        <f t="shared" si="0"/>
        <v>628.71893999999998</v>
      </c>
      <c r="AA39" s="9">
        <f t="shared" si="0"/>
        <v>3204.4697478960397</v>
      </c>
      <c r="AB39" s="10"/>
    </row>
    <row r="40" spans="1:28">
      <c r="A40" s="7" t="s">
        <v>51</v>
      </c>
      <c r="B40" s="8">
        <v>1037.53919</v>
      </c>
      <c r="C40" s="8">
        <v>3942.2437300000001</v>
      </c>
      <c r="D40" s="8">
        <v>393.22451000000001</v>
      </c>
      <c r="E40" s="8">
        <v>1621.6603600000001</v>
      </c>
      <c r="F40" s="8">
        <v>23.705400000000001</v>
      </c>
      <c r="G40" s="8">
        <v>48.397170000000003</v>
      </c>
      <c r="H40" s="8">
        <v>1258.4965099999999</v>
      </c>
      <c r="I40" s="8">
        <v>2477.5420100000001</v>
      </c>
      <c r="J40" s="8">
        <v>1026.0935368</v>
      </c>
      <c r="K40" s="8">
        <v>7633.1146925811518</v>
      </c>
      <c r="L40" s="8">
        <v>1644.9437432</v>
      </c>
      <c r="M40" s="8">
        <v>7164.4945814419098</v>
      </c>
      <c r="N40" s="8">
        <v>6.0256999999999996</v>
      </c>
      <c r="O40" s="8">
        <v>171.73685887540213</v>
      </c>
      <c r="P40" s="8">
        <v>50.488720000000001</v>
      </c>
      <c r="Q40" s="8">
        <v>284.56</v>
      </c>
      <c r="R40" s="8">
        <v>4103.7155599999996</v>
      </c>
      <c r="S40" s="8">
        <v>12733.955116606712</v>
      </c>
      <c r="T40" s="8">
        <v>10.43943</v>
      </c>
      <c r="U40" s="8">
        <v>74.30865</v>
      </c>
      <c r="V40" s="8">
        <v>0</v>
      </c>
      <c r="W40" s="8">
        <v>0</v>
      </c>
      <c r="X40" s="9">
        <v>701.73478</v>
      </c>
      <c r="Y40" s="9">
        <v>2168.9673516239545</v>
      </c>
      <c r="Z40" s="9">
        <f t="shared" si="0"/>
        <v>10256.407080000001</v>
      </c>
      <c r="AA40" s="9">
        <f t="shared" si="0"/>
        <v>38320.980521129139</v>
      </c>
      <c r="AB40" s="10"/>
    </row>
    <row r="41" spans="1:28" s="18" customFormat="1">
      <c r="A41" s="15" t="s">
        <v>53</v>
      </c>
      <c r="B41" s="16">
        <v>0</v>
      </c>
      <c r="C41" s="16">
        <v>0</v>
      </c>
      <c r="D41" s="16">
        <v>2.58467</v>
      </c>
      <c r="E41" s="16">
        <v>12.22932</v>
      </c>
      <c r="F41" s="16">
        <v>3.3285</v>
      </c>
      <c r="G41" s="16">
        <v>3.3285</v>
      </c>
      <c r="H41" s="16">
        <v>0</v>
      </c>
      <c r="I41" s="16">
        <v>0</v>
      </c>
      <c r="J41" s="16">
        <v>0</v>
      </c>
      <c r="K41" s="8">
        <v>8.9805098941200014E-3</v>
      </c>
      <c r="L41" s="16">
        <v>0</v>
      </c>
      <c r="M41" s="8">
        <v>6.0182305819649999E-2</v>
      </c>
      <c r="N41" s="16">
        <v>0</v>
      </c>
      <c r="O41" s="8">
        <v>0</v>
      </c>
      <c r="P41" s="16">
        <v>7.1399999999999996E-3</v>
      </c>
      <c r="Q41" s="8">
        <v>8.1412594359599987E-3</v>
      </c>
      <c r="R41" s="16">
        <v>0</v>
      </c>
      <c r="S41" s="8">
        <v>0</v>
      </c>
      <c r="T41" s="16">
        <v>0.03</v>
      </c>
      <c r="U41" s="16">
        <v>7.6499999999999999E-2</v>
      </c>
      <c r="V41" s="8">
        <v>0</v>
      </c>
      <c r="W41" s="8">
        <v>0</v>
      </c>
      <c r="X41" s="9">
        <v>0</v>
      </c>
      <c r="Y41" s="9">
        <v>3.2335068980340005E-2</v>
      </c>
      <c r="Z41" s="9">
        <v>2.1919999999999999E-2</v>
      </c>
      <c r="AA41" s="9">
        <v>2.1919999999999999E-2</v>
      </c>
      <c r="AB41" s="17"/>
    </row>
    <row r="42" spans="1:28" s="13" customFormat="1">
      <c r="A42" s="11" t="s">
        <v>52</v>
      </c>
      <c r="B42" s="12">
        <f t="shared" ref="B42:AA42" si="1">SUM(B6:B41)</f>
        <v>10036.618969999998</v>
      </c>
      <c r="C42" s="12">
        <f t="shared" si="1"/>
        <v>39371.044710000002</v>
      </c>
      <c r="D42" s="12">
        <f t="shared" si="1"/>
        <v>3444.3242800000007</v>
      </c>
      <c r="E42" s="12">
        <f t="shared" si="1"/>
        <v>13676.223800000003</v>
      </c>
      <c r="F42" s="12">
        <f t="shared" si="1"/>
        <v>899.13674999999989</v>
      </c>
      <c r="G42" s="12">
        <f t="shared" si="1"/>
        <v>6401.2199799999999</v>
      </c>
      <c r="H42" s="12">
        <f t="shared" si="1"/>
        <v>6055.54414</v>
      </c>
      <c r="I42" s="12">
        <f t="shared" si="1"/>
        <v>16636.121510000004</v>
      </c>
      <c r="J42" s="12">
        <f t="shared" si="1"/>
        <v>25335.715957399996</v>
      </c>
      <c r="K42" s="12">
        <f t="shared" si="1"/>
        <v>132937.13249774219</v>
      </c>
      <c r="L42" s="12">
        <f t="shared" si="1"/>
        <v>23149.834252599998</v>
      </c>
      <c r="M42" s="12">
        <f t="shared" si="1"/>
        <v>81692.072276690029</v>
      </c>
      <c r="N42" s="12">
        <f t="shared" si="1"/>
        <v>411.22078000000005</v>
      </c>
      <c r="O42" s="12">
        <f t="shared" si="1"/>
        <v>5182.0172582010009</v>
      </c>
      <c r="P42" s="12">
        <f t="shared" si="1"/>
        <v>1913.74758</v>
      </c>
      <c r="Q42" s="12">
        <f t="shared" si="1"/>
        <v>8249.141274547841</v>
      </c>
      <c r="R42" s="12">
        <f t="shared" si="1"/>
        <v>24310.679090000005</v>
      </c>
      <c r="S42" s="12">
        <f t="shared" si="1"/>
        <v>89721.921335658204</v>
      </c>
      <c r="T42" s="12">
        <f t="shared" si="1"/>
        <v>123.31774</v>
      </c>
      <c r="U42" s="12">
        <f t="shared" si="1"/>
        <v>734.30313000000012</v>
      </c>
      <c r="V42" s="12">
        <f t="shared" si="1"/>
        <v>0</v>
      </c>
      <c r="W42" s="12">
        <f t="shared" si="1"/>
        <v>0</v>
      </c>
      <c r="X42" s="12">
        <f t="shared" si="1"/>
        <v>10808.011759999999</v>
      </c>
      <c r="Y42" s="12">
        <f t="shared" si="1"/>
        <v>33404.563260567804</v>
      </c>
      <c r="Z42" s="12">
        <f t="shared" si="1"/>
        <v>106482.22291</v>
      </c>
      <c r="AA42" s="12">
        <f t="shared" si="1"/>
        <v>427990.03899426298</v>
      </c>
    </row>
    <row r="44" spans="1:28">
      <c r="C44" s="14"/>
      <c r="E44" s="14"/>
      <c r="G44" s="14"/>
      <c r="I44" s="14"/>
      <c r="K44" s="14"/>
      <c r="M44" s="14"/>
      <c r="Q44" s="14"/>
      <c r="S44" s="14"/>
      <c r="Y44" s="14"/>
    </row>
    <row r="46" spans="1:28">
      <c r="I46" s="1"/>
    </row>
    <row r="47" spans="1:28">
      <c r="C47" s="1"/>
    </row>
    <row r="48" spans="1:28">
      <c r="E48" s="1"/>
    </row>
  </sheetData>
  <mergeCells count="17">
    <mergeCell ref="T4:U4"/>
    <mergeCell ref="V4:W4"/>
    <mergeCell ref="X4:Y4"/>
    <mergeCell ref="Z4:AA4"/>
    <mergeCell ref="H4:I4"/>
    <mergeCell ref="J4:K4"/>
    <mergeCell ref="L4:M4"/>
    <mergeCell ref="N4:O4"/>
    <mergeCell ref="P4:Q4"/>
    <mergeCell ref="R4:S4"/>
    <mergeCell ref="A1:F1"/>
    <mergeCell ref="A2:F2"/>
    <mergeCell ref="A3:D3"/>
    <mergeCell ref="A4:A5"/>
    <mergeCell ref="B4:C4"/>
    <mergeCell ref="D4:E4"/>
    <mergeCell ref="F4:G4"/>
  </mergeCells>
  <pageMargins left="0.24791666700000001" right="0" top="0.98402777777777795" bottom="0.98402777777777795" header="0.51180555555555596" footer="0.51180555555555596"/>
  <pageSetup paperSize="9" scale="40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2008-2009</vt:lpstr>
      <vt:lpstr>'2008-2009'!Print_Area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 Majumdar</cp:lastModifiedBy>
  <cp:lastPrinted>2011-02-15T07:13:25Z</cp:lastPrinted>
  <dcterms:created xsi:type="dcterms:W3CDTF">2011-02-15T09:45:35Z</dcterms:created>
  <dcterms:modified xsi:type="dcterms:W3CDTF">2011-02-15T09:45:36Z</dcterms:modified>
</cp:coreProperties>
</file>