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555" windowWidth="14655" windowHeight="7620"/>
  </bookViews>
  <sheets>
    <sheet name="2007-2008" sheetId="1" r:id="rId1"/>
  </sheets>
  <definedNames>
    <definedName name="_xlnm.Print_Area" localSheetId="0">'2007-2008'!$A$1:$AA$43</definedName>
  </definedNames>
  <calcPr calcId="124519"/>
</workbook>
</file>

<file path=xl/calcChain.xml><?xml version="1.0" encoding="utf-8"?>
<calcChain xmlns="http://schemas.openxmlformats.org/spreadsheetml/2006/main">
  <c r="Z6" i="1"/>
  <c r="AA6"/>
  <c r="Z7"/>
  <c r="AA7"/>
  <c r="Z8"/>
  <c r="AA8"/>
  <c r="Z9"/>
  <c r="AA9"/>
  <c r="Z10"/>
  <c r="AA10"/>
  <c r="Z11"/>
  <c r="AA11"/>
  <c r="Z12"/>
  <c r="AA12"/>
  <c r="Z13"/>
  <c r="AA13"/>
  <c r="Z14"/>
  <c r="AA14"/>
  <c r="K15"/>
  <c r="Z15"/>
  <c r="AA15"/>
  <c r="Z16"/>
  <c r="AA16"/>
  <c r="Z17"/>
  <c r="AA17"/>
  <c r="Z18"/>
  <c r="AA18"/>
  <c r="Z19"/>
  <c r="AA19"/>
  <c r="Z20"/>
  <c r="AA20"/>
  <c r="Z21"/>
  <c r="AA21"/>
  <c r="Z22"/>
  <c r="AA22"/>
  <c r="Z23"/>
  <c r="AA23"/>
  <c r="Z24"/>
  <c r="AA24"/>
  <c r="Z25"/>
  <c r="AA25"/>
  <c r="C26"/>
  <c r="E26"/>
  <c r="I26"/>
  <c r="Z26"/>
  <c r="AA26"/>
  <c r="Z27"/>
  <c r="AA27"/>
  <c r="Z28"/>
  <c r="AA28"/>
  <c r="Z29"/>
  <c r="AA29"/>
  <c r="Z30"/>
  <c r="AA30"/>
  <c r="Z31"/>
  <c r="AA31"/>
  <c r="Z32"/>
  <c r="AA32"/>
  <c r="Z33"/>
  <c r="AA33"/>
  <c r="Z34"/>
  <c r="AA34"/>
  <c r="Z35"/>
  <c r="AA35"/>
  <c r="G36"/>
  <c r="Z36"/>
  <c r="AA36"/>
  <c r="Z37"/>
  <c r="AA37"/>
  <c r="Z38"/>
  <c r="AA38"/>
  <c r="Z39"/>
  <c r="AA39"/>
  <c r="C40"/>
  <c r="Z40"/>
  <c r="AA40"/>
  <c r="B42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</calcChain>
</file>

<file path=xl/sharedStrings.xml><?xml version="1.0" encoding="utf-8"?>
<sst xmlns="http://schemas.openxmlformats.org/spreadsheetml/2006/main" count="80" uniqueCount="56">
  <si>
    <t xml:space="preserve">Total : </t>
  </si>
  <si>
    <t>Outside India</t>
  </si>
  <si>
    <t>West Bengal</t>
  </si>
  <si>
    <t>Uttaranchal</t>
  </si>
  <si>
    <t>Uttar Pradesh</t>
  </si>
  <si>
    <t>Tripura</t>
  </si>
  <si>
    <t>Tamil Nadu</t>
  </si>
  <si>
    <t>Sikkim</t>
  </si>
  <si>
    <t>Rajasthan</t>
  </si>
  <si>
    <t>Punjab</t>
  </si>
  <si>
    <t>Pondicherry U.T.</t>
  </si>
  <si>
    <t>Orissa</t>
  </si>
  <si>
    <t>Nagaland</t>
  </si>
  <si>
    <t>Mizoram</t>
  </si>
  <si>
    <t>Meghalaya</t>
  </si>
  <si>
    <t>Manipur</t>
  </si>
  <si>
    <t>Maharashtra</t>
  </si>
  <si>
    <t>Madhya Pradesh</t>
  </si>
  <si>
    <t>Lakshadweep U.T.</t>
  </si>
  <si>
    <t>Kerala</t>
  </si>
  <si>
    <t>Karnataka</t>
  </si>
  <si>
    <t>Jharkhand</t>
  </si>
  <si>
    <t>Jammu and Kashmir</t>
  </si>
  <si>
    <t>Himachal Pradesh</t>
  </si>
  <si>
    <t>Haryana</t>
  </si>
  <si>
    <t>Gujarat</t>
  </si>
  <si>
    <t>Goa</t>
  </si>
  <si>
    <t>Delhi</t>
  </si>
  <si>
    <t>Daman and Diu</t>
  </si>
  <si>
    <t>Dadra and Nagar Haveli</t>
  </si>
  <si>
    <t>Chattisgarh</t>
  </si>
  <si>
    <t>Chandigarh U.T.</t>
  </si>
  <si>
    <t>Bihar</t>
  </si>
  <si>
    <t>Assam</t>
  </si>
  <si>
    <t>Arunachal Pradesh</t>
  </si>
  <si>
    <t>Andhra Pradesh</t>
  </si>
  <si>
    <t>Andaman And Nicobar Islands</t>
  </si>
  <si>
    <t>Upto the qtr.</t>
  </si>
  <si>
    <t>For the qtr.</t>
  </si>
  <si>
    <t>GRAND TOTAL</t>
  </si>
  <si>
    <t>ALL OTHER MISCELLANEOUS</t>
  </si>
  <si>
    <t>CROP INSURANCE</t>
  </si>
  <si>
    <t>OVERSEAS MEDICAL INSURANCE</t>
  </si>
  <si>
    <t>MEDICAL INSURANCE</t>
  </si>
  <si>
    <t>PERSONAL ACCIDENT</t>
  </si>
  <si>
    <t>LIABILITY INSURANCE</t>
  </si>
  <si>
    <t>MOTOR THIRD PARTY</t>
  </si>
  <si>
    <t>MOTOR OWN DAMAGE</t>
  </si>
  <si>
    <t>ENGINEERING</t>
  </si>
  <si>
    <t>MARINE (HULL)</t>
  </si>
  <si>
    <t>MARINE (CARGO)</t>
  </si>
  <si>
    <t>FIRE</t>
  </si>
  <si>
    <t>STATES</t>
  </si>
  <si>
    <t>Rs. In Lakhs</t>
  </si>
  <si>
    <t>GROSS DIRECT PREMIUM UNDERWRITTEN FOR AND UPTO THE QUARTER: 4 (FY : 2008-09)</t>
  </si>
  <si>
    <t>FORM NL 22 - GEOGRAPHICAL DISTRIBUTION OF BUSINESS</t>
  </si>
</sst>
</file>

<file path=xl/styles.xml><?xml version="1.0" encoding="utf-8"?>
<styleSheet xmlns="http://schemas.openxmlformats.org/spreadsheetml/2006/main">
  <fonts count="9">
    <font>
      <sz val="10"/>
      <name val="Arial"/>
      <family val="2"/>
    </font>
    <font>
      <sz val="9"/>
      <name val="Verdana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9"/>
      <name val="Verdana"/>
      <family val="2"/>
    </font>
    <font>
      <sz val="10"/>
      <name val="Verdana"/>
      <family val="2"/>
    </font>
    <font>
      <sz val="10"/>
      <name val="Tahoma"/>
      <family val="2"/>
    </font>
    <font>
      <b/>
      <sz val="8"/>
      <name val="Arial"/>
      <family val="2"/>
    </font>
    <font>
      <b/>
      <sz val="8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23">
    <xf numFmtId="0" fontId="0" fillId="0" borderId="0" xfId="0"/>
    <xf numFmtId="2" fontId="0" fillId="0" borderId="0" xfId="0" applyNumberFormat="1"/>
    <xf numFmtId="2" fontId="1" fillId="0" borderId="0" xfId="0" applyNumberFormat="1" applyFont="1" applyFill="1" applyBorder="1"/>
    <xf numFmtId="0" fontId="2" fillId="0" borderId="0" xfId="0" applyFont="1" applyFill="1"/>
    <xf numFmtId="2" fontId="3" fillId="2" borderId="1" xfId="0" applyNumberFormat="1" applyFont="1" applyFill="1" applyBorder="1"/>
    <xf numFmtId="0" fontId="4" fillId="2" borderId="1" xfId="0" applyFont="1" applyFill="1" applyBorder="1"/>
    <xf numFmtId="0" fontId="0" fillId="0" borderId="0" xfId="0" applyFont="1" applyFill="1"/>
    <xf numFmtId="0" fontId="5" fillId="0" borderId="0" xfId="0" applyFont="1" applyFill="1"/>
    <xf numFmtId="2" fontId="6" fillId="0" borderId="1" xfId="0" applyNumberFormat="1" applyFont="1" applyFill="1" applyBorder="1" applyAlignment="1" applyProtection="1"/>
    <xf numFmtId="2" fontId="1" fillId="0" borderId="1" xfId="0" applyNumberFormat="1" applyFont="1" applyBorder="1"/>
    <xf numFmtId="2" fontId="1" fillId="0" borderId="1" xfId="0" applyNumberFormat="1" applyFont="1" applyFill="1" applyBorder="1"/>
    <xf numFmtId="0" fontId="5" fillId="0" borderId="1" xfId="0" applyNumberFormat="1" applyFont="1" applyFill="1" applyBorder="1" applyAlignment="1" applyProtection="1"/>
    <xf numFmtId="0" fontId="5" fillId="0" borderId="0" xfId="0" applyFont="1"/>
    <xf numFmtId="0" fontId="1" fillId="0" borderId="1" xfId="0" applyFont="1" applyBorder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top"/>
    </xf>
    <xf numFmtId="0" fontId="7" fillId="0" borderId="0" xfId="0" applyFont="1"/>
    <xf numFmtId="0" fontId="8" fillId="0" borderId="0" xfId="0" applyFont="1" applyAlignment="1"/>
    <xf numFmtId="0" fontId="8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48"/>
  <sheetViews>
    <sheetView tabSelected="1" workbookViewId="0">
      <selection activeCell="B6" sqref="B6"/>
    </sheetView>
  </sheetViews>
  <sheetFormatPr defaultRowHeight="12.75"/>
  <cols>
    <col min="1" max="1" width="28.42578125" customWidth="1"/>
    <col min="2" max="2" width="11.5703125" customWidth="1"/>
    <col min="3" max="3" width="12.7109375" customWidth="1"/>
    <col min="4" max="4" width="11.5703125" customWidth="1"/>
    <col min="5" max="5" width="12.7109375" customWidth="1"/>
    <col min="6" max="6" width="11.5703125" customWidth="1"/>
    <col min="7" max="7" width="12.7109375" customWidth="1"/>
    <col min="8" max="8" width="11.5703125" customWidth="1"/>
    <col min="9" max="9" width="12.7109375" customWidth="1"/>
    <col min="10" max="10" width="11.5703125" customWidth="1"/>
    <col min="11" max="11" width="12.7109375" customWidth="1"/>
    <col min="12" max="12" width="11.5703125" customWidth="1"/>
    <col min="13" max="13" width="12.7109375" customWidth="1"/>
    <col min="14" max="14" width="11.5703125" customWidth="1"/>
    <col min="15" max="15" width="12.7109375" customWidth="1"/>
    <col min="16" max="16" width="11.5703125" customWidth="1"/>
    <col min="17" max="17" width="12.7109375" customWidth="1"/>
    <col min="18" max="18" width="11.5703125" customWidth="1"/>
    <col min="19" max="19" width="12.7109375" customWidth="1"/>
    <col min="20" max="20" width="11.5703125" customWidth="1"/>
    <col min="21" max="21" width="19" customWidth="1"/>
    <col min="22" max="22" width="11.5703125" customWidth="1"/>
    <col min="23" max="23" width="12.7109375" customWidth="1"/>
    <col min="24" max="24" width="11.5703125" customWidth="1"/>
    <col min="25" max="25" width="15.140625" customWidth="1"/>
    <col min="26" max="26" width="11.5703125" customWidth="1"/>
    <col min="27" max="27" width="12.7109375" style="1" customWidth="1"/>
    <col min="28" max="28" width="14.28515625" customWidth="1"/>
  </cols>
  <sheetData>
    <row r="1" spans="1:28">
      <c r="A1" s="22" t="s">
        <v>55</v>
      </c>
      <c r="B1" s="22"/>
      <c r="C1" s="22"/>
      <c r="D1" s="22"/>
      <c r="E1" s="22"/>
      <c r="F1" s="22"/>
    </row>
    <row r="2" spans="1:28">
      <c r="A2" s="22" t="s">
        <v>54</v>
      </c>
      <c r="B2" s="22"/>
      <c r="C2" s="22"/>
      <c r="D2" s="22"/>
      <c r="E2" s="22"/>
      <c r="F2" s="22"/>
    </row>
    <row r="3" spans="1:28">
      <c r="A3" s="21" t="s">
        <v>53</v>
      </c>
      <c r="B3" s="21"/>
      <c r="C3" s="21"/>
      <c r="D3" s="21"/>
    </row>
    <row r="4" spans="1:28" s="18" customFormat="1" ht="11.25">
      <c r="A4" s="17" t="s">
        <v>52</v>
      </c>
      <c r="B4" s="20" t="s">
        <v>51</v>
      </c>
      <c r="C4" s="20"/>
      <c r="D4" s="20" t="s">
        <v>50</v>
      </c>
      <c r="E4" s="20"/>
      <c r="F4" s="20" t="s">
        <v>49</v>
      </c>
      <c r="G4" s="20"/>
      <c r="H4" s="20" t="s">
        <v>48</v>
      </c>
      <c r="I4" s="20"/>
      <c r="J4" s="20" t="s">
        <v>47</v>
      </c>
      <c r="K4" s="20"/>
      <c r="L4" s="20" t="s">
        <v>46</v>
      </c>
      <c r="M4" s="20"/>
      <c r="N4" s="20" t="s">
        <v>45</v>
      </c>
      <c r="O4" s="20"/>
      <c r="P4" s="20" t="s">
        <v>44</v>
      </c>
      <c r="Q4" s="20"/>
      <c r="R4" s="20" t="s">
        <v>43</v>
      </c>
      <c r="S4" s="20"/>
      <c r="T4" s="20" t="s">
        <v>42</v>
      </c>
      <c r="U4" s="20"/>
      <c r="V4" s="20" t="s">
        <v>41</v>
      </c>
      <c r="W4" s="20"/>
      <c r="X4" s="20" t="s">
        <v>40</v>
      </c>
      <c r="Y4" s="20"/>
      <c r="Z4" s="20" t="s">
        <v>39</v>
      </c>
      <c r="AA4" s="20"/>
      <c r="AB4" s="19"/>
    </row>
    <row r="5" spans="1:28" s="14" customFormat="1" ht="11.25">
      <c r="A5" s="17"/>
      <c r="B5" s="16" t="s">
        <v>38</v>
      </c>
      <c r="C5" s="16" t="s">
        <v>37</v>
      </c>
      <c r="D5" s="16" t="s">
        <v>38</v>
      </c>
      <c r="E5" s="16" t="s">
        <v>37</v>
      </c>
      <c r="F5" s="16" t="s">
        <v>38</v>
      </c>
      <c r="G5" s="16" t="s">
        <v>37</v>
      </c>
      <c r="H5" s="16" t="s">
        <v>38</v>
      </c>
      <c r="I5" s="16" t="s">
        <v>37</v>
      </c>
      <c r="J5" s="16" t="s">
        <v>38</v>
      </c>
      <c r="K5" s="16" t="s">
        <v>37</v>
      </c>
      <c r="L5" s="16" t="s">
        <v>38</v>
      </c>
      <c r="M5" s="16" t="s">
        <v>37</v>
      </c>
      <c r="N5" s="16" t="s">
        <v>38</v>
      </c>
      <c r="O5" s="16" t="s">
        <v>37</v>
      </c>
      <c r="P5" s="16" t="s">
        <v>38</v>
      </c>
      <c r="Q5" s="16" t="s">
        <v>37</v>
      </c>
      <c r="R5" s="16" t="s">
        <v>38</v>
      </c>
      <c r="S5" s="16" t="s">
        <v>37</v>
      </c>
      <c r="T5" s="16" t="s">
        <v>38</v>
      </c>
      <c r="U5" s="16" t="s">
        <v>37</v>
      </c>
      <c r="V5" s="16" t="s">
        <v>38</v>
      </c>
      <c r="W5" s="16" t="s">
        <v>37</v>
      </c>
      <c r="X5" s="16" t="s">
        <v>38</v>
      </c>
      <c r="Y5" s="16" t="s">
        <v>37</v>
      </c>
      <c r="Z5" s="16" t="s">
        <v>38</v>
      </c>
      <c r="AA5" s="16" t="s">
        <v>37</v>
      </c>
      <c r="AB5" s="15"/>
    </row>
    <row r="6" spans="1:28">
      <c r="A6" s="13" t="s">
        <v>36</v>
      </c>
      <c r="B6" s="9">
        <v>0</v>
      </c>
      <c r="C6" s="9">
        <v>0.20877000000000001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0.10163</v>
      </c>
      <c r="K6" s="9">
        <v>0.25606225797887999</v>
      </c>
      <c r="L6" s="9">
        <v>8.1699999999999995E-2</v>
      </c>
      <c r="M6" s="9">
        <v>0.14839446429323999</v>
      </c>
      <c r="N6" s="9">
        <v>0</v>
      </c>
      <c r="O6" s="9">
        <v>0</v>
      </c>
      <c r="P6" s="9">
        <v>0</v>
      </c>
      <c r="Q6" s="9">
        <v>0</v>
      </c>
      <c r="R6" s="9">
        <v>0.14806</v>
      </c>
      <c r="S6" s="9">
        <v>0.24909054547381201</v>
      </c>
      <c r="T6" s="9">
        <v>0</v>
      </c>
      <c r="U6" s="9">
        <v>0</v>
      </c>
      <c r="V6" s="9">
        <v>0</v>
      </c>
      <c r="W6" s="9">
        <v>0</v>
      </c>
      <c r="X6" s="8">
        <v>5.9999999999999995E-4</v>
      </c>
      <c r="Y6" s="8">
        <v>2.6645543326296997E-2</v>
      </c>
      <c r="Z6" s="8">
        <f>B6+D6+F6+H6+J6+L6+N6+P6+R6+T6+V6+X6</f>
        <v>0.33198999999999995</v>
      </c>
      <c r="AA6" s="8">
        <f>C6+E6+G6+I6+K6+M6+O6+Q6+S6+U6+W6+Y6</f>
        <v>0.88896281107222896</v>
      </c>
      <c r="AB6" s="12"/>
    </row>
    <row r="7" spans="1:28">
      <c r="A7" s="13" t="s">
        <v>35</v>
      </c>
      <c r="B7" s="9">
        <v>377.99364000000003</v>
      </c>
      <c r="C7" s="9">
        <v>2076.7199999999998</v>
      </c>
      <c r="D7" s="9">
        <v>143.57673</v>
      </c>
      <c r="E7" s="9">
        <v>544.26833999999997</v>
      </c>
      <c r="F7" s="9">
        <v>17.399349999999998</v>
      </c>
      <c r="G7" s="9">
        <v>17.399349999999998</v>
      </c>
      <c r="H7" s="9">
        <v>292.91876000000002</v>
      </c>
      <c r="I7" s="9">
        <v>1095.7541799999999</v>
      </c>
      <c r="J7" s="9">
        <v>1362.45994</v>
      </c>
      <c r="K7" s="9">
        <v>6551.127447912434</v>
      </c>
      <c r="L7" s="9">
        <v>786.79485</v>
      </c>
      <c r="M7" s="9">
        <v>2849.7777188100326</v>
      </c>
      <c r="N7" s="9">
        <v>3.29312</v>
      </c>
      <c r="O7" s="9">
        <v>62.8810294823205</v>
      </c>
      <c r="P7" s="9">
        <v>25.799050000000001</v>
      </c>
      <c r="Q7" s="9">
        <v>140.97707555706526</v>
      </c>
      <c r="R7" s="9">
        <v>1215.7644700000001</v>
      </c>
      <c r="S7" s="9">
        <v>2604.9765663997523</v>
      </c>
      <c r="T7" s="9">
        <v>6.7589499999999996</v>
      </c>
      <c r="U7" s="9">
        <v>48.64481</v>
      </c>
      <c r="V7" s="9">
        <v>0</v>
      </c>
      <c r="W7" s="9">
        <v>0</v>
      </c>
      <c r="X7" s="8">
        <v>427.47260999999997</v>
      </c>
      <c r="Y7" s="8">
        <v>1291.7764764585568</v>
      </c>
      <c r="Z7" s="8">
        <f>B7+D7+F7+H7+J7+L7+N7+P7+R7+T7+V7+X7</f>
        <v>4660.2314700000006</v>
      </c>
      <c r="AA7" s="8">
        <f>C7+E7+G7+I7+K7+M7+O7+Q7+S7+U7+W7+Y7</f>
        <v>17284.30299462016</v>
      </c>
      <c r="AB7" s="12"/>
    </row>
    <row r="8" spans="1:28">
      <c r="A8" s="13" t="s">
        <v>34</v>
      </c>
      <c r="B8" s="9">
        <v>14.91977</v>
      </c>
      <c r="C8" s="9">
        <v>22.137049999999999</v>
      </c>
      <c r="D8" s="9">
        <v>0.34009</v>
      </c>
      <c r="E8" s="9">
        <v>3.1936599999999999</v>
      </c>
      <c r="F8" s="9">
        <v>2.9250000000000002E-2</v>
      </c>
      <c r="G8" s="9">
        <v>2.9250000000000002E-2</v>
      </c>
      <c r="H8" s="9">
        <v>0</v>
      </c>
      <c r="I8" s="9">
        <v>0.61062000000000005</v>
      </c>
      <c r="J8" s="9">
        <v>8.5925799999999999</v>
      </c>
      <c r="K8" s="9">
        <v>54.544126416322555</v>
      </c>
      <c r="L8" s="9">
        <v>4.2030399999999997</v>
      </c>
      <c r="M8" s="9">
        <v>19.114751757286257</v>
      </c>
      <c r="N8" s="9">
        <v>0</v>
      </c>
      <c r="O8" s="9">
        <v>0</v>
      </c>
      <c r="P8" s="9">
        <v>1.512E-2</v>
      </c>
      <c r="Q8" s="9">
        <v>0.18454871704411999</v>
      </c>
      <c r="R8" s="9">
        <v>0.59409000000000001</v>
      </c>
      <c r="S8" s="9">
        <v>1.0077368598312582</v>
      </c>
      <c r="T8" s="9">
        <v>0</v>
      </c>
      <c r="U8" s="9">
        <v>1.336E-2</v>
      </c>
      <c r="V8" s="9">
        <v>0</v>
      </c>
      <c r="W8" s="9">
        <v>0</v>
      </c>
      <c r="X8" s="8">
        <v>0.72019</v>
      </c>
      <c r="Y8" s="8">
        <v>7.8192541534369182</v>
      </c>
      <c r="Z8" s="8">
        <f>B8+D8+F8+H8+J8+L8+N8+P8+R8+T8+V8+X8</f>
        <v>29.41413</v>
      </c>
      <c r="AA8" s="8">
        <f>C8+E8+G8+I8+K8+M8+O8+Q8+S8+U8+W8+Y8</f>
        <v>108.65435790392111</v>
      </c>
      <c r="AB8" s="12"/>
    </row>
    <row r="9" spans="1:28">
      <c r="A9" s="13" t="s">
        <v>33</v>
      </c>
      <c r="B9" s="9">
        <v>74.993300000000005</v>
      </c>
      <c r="C9" s="9">
        <v>530.19385</v>
      </c>
      <c r="D9" s="9">
        <v>9.3687199999999997</v>
      </c>
      <c r="E9" s="9">
        <v>60.654730000000001</v>
      </c>
      <c r="F9" s="9">
        <v>0.46335999999999999</v>
      </c>
      <c r="G9" s="9">
        <v>0.56272999999999995</v>
      </c>
      <c r="H9" s="9">
        <v>50.705080000000002</v>
      </c>
      <c r="I9" s="9">
        <v>191.62867</v>
      </c>
      <c r="J9" s="9">
        <v>363.84609</v>
      </c>
      <c r="K9" s="9">
        <v>2447.847972938177</v>
      </c>
      <c r="L9" s="9">
        <v>311.74088</v>
      </c>
      <c r="M9" s="9">
        <v>1342.2861433130179</v>
      </c>
      <c r="N9" s="9">
        <v>0.93989</v>
      </c>
      <c r="O9" s="9">
        <v>13.38114614163054</v>
      </c>
      <c r="P9" s="9">
        <v>8.8552599999999995</v>
      </c>
      <c r="Q9" s="9">
        <v>35.288308924015475</v>
      </c>
      <c r="R9" s="9">
        <v>82.170199999999994</v>
      </c>
      <c r="S9" s="9">
        <v>223.35284812234661</v>
      </c>
      <c r="T9" s="9">
        <v>0.83272999999999997</v>
      </c>
      <c r="U9" s="9">
        <v>5.17387</v>
      </c>
      <c r="V9" s="9">
        <v>0</v>
      </c>
      <c r="W9" s="9">
        <v>0</v>
      </c>
      <c r="X9" s="8">
        <v>107.38999</v>
      </c>
      <c r="Y9" s="8">
        <v>367.17751300131818</v>
      </c>
      <c r="Z9" s="8">
        <f>B9+D9+F9+H9+J9+L9+N9+P9+R9+T9+V9+X9</f>
        <v>1011.3055000000001</v>
      </c>
      <c r="AA9" s="8">
        <f>C9+E9+G9+I9+K9+M9+O9+Q9+S9+U9+W9+Y9</f>
        <v>5217.5477824405061</v>
      </c>
      <c r="AB9" s="12"/>
    </row>
    <row r="10" spans="1:28">
      <c r="A10" s="13" t="s">
        <v>32</v>
      </c>
      <c r="B10" s="9">
        <v>80.758930000000007</v>
      </c>
      <c r="C10" s="9">
        <v>281.45272</v>
      </c>
      <c r="D10" s="9">
        <v>8.5730199999999996</v>
      </c>
      <c r="E10" s="9">
        <v>30.4407</v>
      </c>
      <c r="F10" s="9">
        <v>0</v>
      </c>
      <c r="G10" s="9">
        <v>0</v>
      </c>
      <c r="H10" s="9">
        <v>27.749669999999998</v>
      </c>
      <c r="I10" s="9">
        <v>102.07262</v>
      </c>
      <c r="J10" s="9">
        <v>584.73109999999997</v>
      </c>
      <c r="K10" s="9">
        <v>3472.2363770170327</v>
      </c>
      <c r="L10" s="9">
        <v>476.13844999999998</v>
      </c>
      <c r="M10" s="9">
        <v>2034.3638958686813</v>
      </c>
      <c r="N10" s="9">
        <v>0.27690999999999999</v>
      </c>
      <c r="O10" s="9">
        <v>1.72561739807694</v>
      </c>
      <c r="P10" s="9">
        <v>5.1378700000000004</v>
      </c>
      <c r="Q10" s="9">
        <v>14.10175747806764</v>
      </c>
      <c r="R10" s="9">
        <v>43.669699999999999</v>
      </c>
      <c r="S10" s="9">
        <v>128.7842029336706</v>
      </c>
      <c r="T10" s="9">
        <v>0.70377999999999996</v>
      </c>
      <c r="U10" s="9">
        <v>4.0051300000000003</v>
      </c>
      <c r="V10" s="9">
        <v>0</v>
      </c>
      <c r="W10" s="9">
        <v>0</v>
      </c>
      <c r="X10" s="8">
        <v>262.55214999999998</v>
      </c>
      <c r="Y10" s="8">
        <v>787.24316808356502</v>
      </c>
      <c r="Z10" s="8">
        <f>B10+D10+F10+H10+J10+L10+N10+P10+R10+T10+V10+X10</f>
        <v>1490.2915800000001</v>
      </c>
      <c r="AA10" s="8">
        <f>C10+E10+G10+I10+K10+M10+O10+Q10+S10+U10+W10+Y10</f>
        <v>6856.4261887790944</v>
      </c>
      <c r="AB10" s="12"/>
    </row>
    <row r="11" spans="1:28">
      <c r="A11" s="13" t="s">
        <v>31</v>
      </c>
      <c r="B11" s="9">
        <v>75.069929999999999</v>
      </c>
      <c r="C11" s="9">
        <v>185.46644000000001</v>
      </c>
      <c r="D11" s="9">
        <v>5.9306200000000002</v>
      </c>
      <c r="E11" s="9">
        <v>27.014769999999999</v>
      </c>
      <c r="F11" s="9">
        <v>0</v>
      </c>
      <c r="G11" s="9">
        <v>0</v>
      </c>
      <c r="H11" s="9">
        <v>5.3863799999999999</v>
      </c>
      <c r="I11" s="9">
        <v>60.074829999999999</v>
      </c>
      <c r="J11" s="9">
        <v>128.49901</v>
      </c>
      <c r="K11" s="9">
        <v>846.71304515166332</v>
      </c>
      <c r="L11" s="9">
        <v>71.4392</v>
      </c>
      <c r="M11" s="9">
        <v>321.0171732452435</v>
      </c>
      <c r="N11" s="9">
        <v>0.13775999999999999</v>
      </c>
      <c r="O11" s="9">
        <v>1.4861099470853398</v>
      </c>
      <c r="P11" s="9">
        <v>2.2617600000000002</v>
      </c>
      <c r="Q11" s="9">
        <v>15.348571410256019</v>
      </c>
      <c r="R11" s="9">
        <v>23.470839999999999</v>
      </c>
      <c r="S11" s="9">
        <v>64.05029487841233</v>
      </c>
      <c r="T11" s="9">
        <v>0.80798000000000003</v>
      </c>
      <c r="U11" s="9">
        <v>4.8558199999999996</v>
      </c>
      <c r="V11" s="9">
        <v>0</v>
      </c>
      <c r="W11" s="9">
        <v>0</v>
      </c>
      <c r="X11" s="8">
        <v>16.33811</v>
      </c>
      <c r="Y11" s="8">
        <v>72.18587476738395</v>
      </c>
      <c r="Z11" s="8">
        <f>B11+D11+F11+H11+J11+L11+N11+P11+R11+T11+V11+X11</f>
        <v>329.34159</v>
      </c>
      <c r="AA11" s="8">
        <f>C11+E11+G11+I11+K11+M11+O11+Q11+S11+U11+W11+Y11</f>
        <v>1598.2129294000445</v>
      </c>
      <c r="AB11" s="12"/>
    </row>
    <row r="12" spans="1:28">
      <c r="A12" s="13" t="s">
        <v>30</v>
      </c>
      <c r="B12" s="9">
        <v>76.772819999999996</v>
      </c>
      <c r="C12" s="9">
        <v>230.66902999999999</v>
      </c>
      <c r="D12" s="9">
        <v>15.55761</v>
      </c>
      <c r="E12" s="9">
        <v>60.744329999999998</v>
      </c>
      <c r="F12" s="9">
        <v>0</v>
      </c>
      <c r="G12" s="9">
        <v>0</v>
      </c>
      <c r="H12" s="9">
        <v>8.3379899999999996</v>
      </c>
      <c r="I12" s="9">
        <v>76.962779999999995</v>
      </c>
      <c r="J12" s="9">
        <v>461.68248999999997</v>
      </c>
      <c r="K12" s="9">
        <v>2676.2583379984626</v>
      </c>
      <c r="L12" s="9">
        <v>288.99139000000002</v>
      </c>
      <c r="M12" s="9">
        <v>1231.7367059677724</v>
      </c>
      <c r="N12" s="9">
        <v>0</v>
      </c>
      <c r="O12" s="9">
        <v>0</v>
      </c>
      <c r="P12" s="9">
        <v>2.48475</v>
      </c>
      <c r="Q12" s="9">
        <v>14.47422346761692</v>
      </c>
      <c r="R12" s="9">
        <v>24.252199999999998</v>
      </c>
      <c r="S12" s="9">
        <v>72.345633911488875</v>
      </c>
      <c r="T12" s="9">
        <v>1.13727</v>
      </c>
      <c r="U12" s="9">
        <v>4.69564</v>
      </c>
      <c r="V12" s="9">
        <v>0</v>
      </c>
      <c r="W12" s="9">
        <v>0</v>
      </c>
      <c r="X12" s="8">
        <v>66.311779999999999</v>
      </c>
      <c r="Y12" s="8">
        <v>234.46989775252342</v>
      </c>
      <c r="Z12" s="8">
        <f>B12+D12+F12+H12+J12+L12+N12+P12+R12+T12+V12+X12</f>
        <v>945.52829999999994</v>
      </c>
      <c r="AA12" s="8">
        <f>C12+E12+G12+I12+K12+M12+O12+Q12+S12+U12+W12+Y12</f>
        <v>4602.3565790978637</v>
      </c>
      <c r="AB12" s="12"/>
    </row>
    <row r="13" spans="1:28">
      <c r="A13" s="13" t="s">
        <v>29</v>
      </c>
      <c r="B13" s="9">
        <v>28.096689999999999</v>
      </c>
      <c r="C13" s="9">
        <v>85.861009999999993</v>
      </c>
      <c r="D13" s="9">
        <v>14.8912</v>
      </c>
      <c r="E13" s="9">
        <v>52.62997</v>
      </c>
      <c r="F13" s="9">
        <v>0</v>
      </c>
      <c r="G13" s="9">
        <v>0</v>
      </c>
      <c r="H13" s="9">
        <v>4.5171200000000002</v>
      </c>
      <c r="I13" s="9">
        <v>16.24558</v>
      </c>
      <c r="J13" s="9">
        <v>5.4030699999999996</v>
      </c>
      <c r="K13" s="9">
        <v>32.130462203370236</v>
      </c>
      <c r="L13" s="9">
        <v>3.35792</v>
      </c>
      <c r="M13" s="9">
        <v>14.103695072211117</v>
      </c>
      <c r="N13" s="9">
        <v>0</v>
      </c>
      <c r="O13" s="9">
        <v>8.0810114287388402</v>
      </c>
      <c r="P13" s="9">
        <v>2.205E-2</v>
      </c>
      <c r="Q13" s="9">
        <v>0.17104168459482</v>
      </c>
      <c r="R13" s="9">
        <v>8.5171100000000006</v>
      </c>
      <c r="S13" s="9">
        <v>9.8540474105383407</v>
      </c>
      <c r="T13" s="9">
        <v>0</v>
      </c>
      <c r="U13" s="9">
        <v>0</v>
      </c>
      <c r="V13" s="9">
        <v>0</v>
      </c>
      <c r="W13" s="9">
        <v>0</v>
      </c>
      <c r="X13" s="8">
        <v>2.5456599999999998</v>
      </c>
      <c r="Y13" s="8">
        <v>11.463388779365161</v>
      </c>
      <c r="Z13" s="8">
        <f>B13+D13+F13+H13+J13+L13+N13+P13+R13+T13+V13+X13</f>
        <v>67.350819999999999</v>
      </c>
      <c r="AA13" s="8">
        <f>C13+E13+G13+I13+K13+M13+O13+Q13+S13+U13+W13+Y13</f>
        <v>230.54020657881847</v>
      </c>
      <c r="AB13" s="12"/>
    </row>
    <row r="14" spans="1:28">
      <c r="A14" s="13" t="s">
        <v>28</v>
      </c>
      <c r="B14" s="9">
        <v>7.8383099999999999</v>
      </c>
      <c r="C14" s="9">
        <v>38.623840000000001</v>
      </c>
      <c r="D14" s="9">
        <v>2.5030399999999999</v>
      </c>
      <c r="E14" s="9">
        <v>9.2654399999999999</v>
      </c>
      <c r="F14" s="9">
        <v>0</v>
      </c>
      <c r="G14" s="9">
        <v>0</v>
      </c>
      <c r="H14" s="9">
        <v>0.96745999999999999</v>
      </c>
      <c r="I14" s="9">
        <v>3.4956900000000002</v>
      </c>
      <c r="J14" s="9">
        <v>5.3386500000000003</v>
      </c>
      <c r="K14" s="9">
        <v>32.478927135406074</v>
      </c>
      <c r="L14" s="9">
        <v>2.7144699999999999</v>
      </c>
      <c r="M14" s="9">
        <v>12.963406285942739</v>
      </c>
      <c r="N14" s="9">
        <v>0</v>
      </c>
      <c r="O14" s="9">
        <v>0</v>
      </c>
      <c r="P14" s="9">
        <v>9.0700000000000003E-2</v>
      </c>
      <c r="Q14" s="9">
        <v>0.40077060491672001</v>
      </c>
      <c r="R14" s="9">
        <v>0.64795999999999998</v>
      </c>
      <c r="S14" s="9">
        <v>2.0563728891494621</v>
      </c>
      <c r="T14" s="9">
        <v>0</v>
      </c>
      <c r="U14" s="9">
        <v>2.061E-2</v>
      </c>
      <c r="V14" s="9">
        <v>0</v>
      </c>
      <c r="W14" s="9">
        <v>0</v>
      </c>
      <c r="X14" s="8">
        <v>2.0595400000000001</v>
      </c>
      <c r="Y14" s="8">
        <v>7.9903834066375508</v>
      </c>
      <c r="Z14" s="8">
        <f>B14+D14+F14+H14+J14+L14+N14+P14+R14+T14+V14+X14</f>
        <v>22.160130000000002</v>
      </c>
      <c r="AA14" s="8">
        <f>C14+E14+G14+I14+K14+M14+O14+Q14+S14+U14+W14+Y14</f>
        <v>107.29544032205254</v>
      </c>
      <c r="AB14" s="12"/>
    </row>
    <row r="15" spans="1:28">
      <c r="A15" s="13" t="s">
        <v>27</v>
      </c>
      <c r="B15" s="9">
        <v>765.31021999999996</v>
      </c>
      <c r="C15" s="9">
        <v>3197.1001299999998</v>
      </c>
      <c r="D15" s="9">
        <v>578.05024000000003</v>
      </c>
      <c r="E15" s="9">
        <v>2190.5235899999998</v>
      </c>
      <c r="F15" s="9">
        <v>7.0747999999999998</v>
      </c>
      <c r="G15" s="9">
        <v>25.878329999999998</v>
      </c>
      <c r="H15" s="9">
        <v>737.03684999999996</v>
      </c>
      <c r="I15" s="9">
        <v>2063.32665</v>
      </c>
      <c r="J15" s="9">
        <v>4324.5703700000004</v>
      </c>
      <c r="K15" s="9">
        <f>20662.7026905373</f>
        <v>20662.702690537299</v>
      </c>
      <c r="L15" s="9">
        <v>3702.4271899999999</v>
      </c>
      <c r="M15" s="9">
        <v>8396.56</v>
      </c>
      <c r="N15" s="9">
        <v>106.12114</v>
      </c>
      <c r="O15" s="9">
        <v>868.41163423720775</v>
      </c>
      <c r="P15" s="9">
        <v>497.69306999999998</v>
      </c>
      <c r="Q15" s="9">
        <v>1544.3081374043636</v>
      </c>
      <c r="R15" s="9">
        <v>3213.7009400000002</v>
      </c>
      <c r="S15" s="9">
        <v>10235.746961457768</v>
      </c>
      <c r="T15" s="9">
        <v>11.70809</v>
      </c>
      <c r="U15" s="9">
        <v>84.843800000000002</v>
      </c>
      <c r="V15" s="9">
        <v>0</v>
      </c>
      <c r="W15" s="9">
        <v>0</v>
      </c>
      <c r="X15" s="8">
        <v>1107.7011199999999</v>
      </c>
      <c r="Y15" s="8">
        <v>3596.7361198738336</v>
      </c>
      <c r="Z15" s="8">
        <f>B15+D15+F15+H15+J15+L15+N15+P15+R15+T15+V15+X15</f>
        <v>15051.394029999999</v>
      </c>
      <c r="AA15" s="8">
        <f>C15+E15+G15+I15+K15+M15+O15+Q15+S15+U15+W15+Y15</f>
        <v>52866.138043510466</v>
      </c>
      <c r="AB15" s="12"/>
    </row>
    <row r="16" spans="1:28">
      <c r="A16" s="13" t="s">
        <v>26</v>
      </c>
      <c r="B16" s="9">
        <v>40.291730000000001</v>
      </c>
      <c r="C16" s="9">
        <v>125.7885</v>
      </c>
      <c r="D16" s="9">
        <v>5.4120600000000003</v>
      </c>
      <c r="E16" s="9">
        <v>37.881909999999998</v>
      </c>
      <c r="F16" s="9">
        <v>7.6735899999999999</v>
      </c>
      <c r="G16" s="9">
        <v>28.337540000000001</v>
      </c>
      <c r="H16" s="9">
        <v>6.9642600000000003</v>
      </c>
      <c r="I16" s="9">
        <v>24.876950000000001</v>
      </c>
      <c r="J16" s="9">
        <v>263.51060999999999</v>
      </c>
      <c r="K16" s="9">
        <v>1678.8669986221823</v>
      </c>
      <c r="L16" s="9">
        <v>229.38142999999999</v>
      </c>
      <c r="M16" s="9">
        <v>985.94122023113812</v>
      </c>
      <c r="N16" s="9">
        <v>0.67600000000000005</v>
      </c>
      <c r="O16" s="9">
        <v>18.001875549185879</v>
      </c>
      <c r="P16" s="9">
        <v>2.1196199999999998</v>
      </c>
      <c r="Q16" s="9">
        <v>14.08605213507396</v>
      </c>
      <c r="R16" s="9">
        <v>88.416110000000003</v>
      </c>
      <c r="S16" s="9">
        <v>251.6657030190089</v>
      </c>
      <c r="T16" s="9">
        <v>9.5019999999999993E-2</v>
      </c>
      <c r="U16" s="9">
        <v>5.53132</v>
      </c>
      <c r="V16" s="9">
        <v>0</v>
      </c>
      <c r="W16" s="9">
        <v>0</v>
      </c>
      <c r="X16" s="8">
        <v>31.296019999999999</v>
      </c>
      <c r="Y16" s="8">
        <v>107.12498653865076</v>
      </c>
      <c r="Z16" s="8">
        <f>B16+D16+F16+H16+J16+L16+N16+P16+R16+T16+V16+X16</f>
        <v>675.83645000000001</v>
      </c>
      <c r="AA16" s="8">
        <f>C16+E16+G16+I16+K16+M16+O16+Q16+S16+U16+W16+Y16</f>
        <v>3278.1030560952404</v>
      </c>
      <c r="AB16" s="12"/>
    </row>
    <row r="17" spans="1:28">
      <c r="A17" s="13" t="s">
        <v>25</v>
      </c>
      <c r="B17" s="9">
        <v>572.26327000000003</v>
      </c>
      <c r="C17" s="9">
        <v>3151.41</v>
      </c>
      <c r="D17" s="9">
        <v>321.00659000000002</v>
      </c>
      <c r="E17" s="9">
        <v>1084.8493100000001</v>
      </c>
      <c r="F17" s="9">
        <v>512.20488999999998</v>
      </c>
      <c r="G17" s="9">
        <v>1784.2301</v>
      </c>
      <c r="H17" s="9">
        <v>139.0206</v>
      </c>
      <c r="I17" s="9">
        <v>489.65332000000001</v>
      </c>
      <c r="J17" s="9">
        <v>1039.44173</v>
      </c>
      <c r="K17" s="9">
        <v>6332.1035408512662</v>
      </c>
      <c r="L17" s="9">
        <v>826.74039000000005</v>
      </c>
      <c r="M17" s="9">
        <v>3556.3433401110901</v>
      </c>
      <c r="N17" s="9">
        <v>14.18657</v>
      </c>
      <c r="O17" s="9">
        <v>124.94672004174342</v>
      </c>
      <c r="P17" s="9">
        <v>130.69137000000001</v>
      </c>
      <c r="Q17" s="9">
        <v>570.62761886548674</v>
      </c>
      <c r="R17" s="9">
        <v>1582.32411</v>
      </c>
      <c r="S17" s="9">
        <v>4918.8529611799131</v>
      </c>
      <c r="T17" s="9">
        <v>6.9937899999999997</v>
      </c>
      <c r="U17" s="9">
        <v>45.101430000000001</v>
      </c>
      <c r="V17" s="9">
        <v>0</v>
      </c>
      <c r="W17" s="9">
        <v>0</v>
      </c>
      <c r="X17" s="8">
        <v>514.16814999999997</v>
      </c>
      <c r="Y17" s="8">
        <v>1784.2917181498772</v>
      </c>
      <c r="Z17" s="8">
        <f>B17+D17+F17+H17+J17+L17+N17+P17+R17+T17+V17+X17</f>
        <v>5659.0414600000004</v>
      </c>
      <c r="AA17" s="8">
        <f>C17+E17+G17+I17+K17+M17+O17+Q17+S17+U17+W17+Y17</f>
        <v>23842.410059199374</v>
      </c>
      <c r="AB17" s="12"/>
    </row>
    <row r="18" spans="1:28">
      <c r="A18" s="13" t="s">
        <v>24</v>
      </c>
      <c r="B18" s="9">
        <v>704.25379999999996</v>
      </c>
      <c r="C18" s="9">
        <v>2268.97327</v>
      </c>
      <c r="D18" s="9">
        <v>527.57503999999994</v>
      </c>
      <c r="E18" s="9">
        <v>1180.1385700000001</v>
      </c>
      <c r="F18" s="9">
        <v>3.7374200000000002</v>
      </c>
      <c r="G18" s="9">
        <v>3.7374200000000002</v>
      </c>
      <c r="H18" s="9">
        <v>198.38155</v>
      </c>
      <c r="I18" s="9">
        <v>569.77094999999997</v>
      </c>
      <c r="J18" s="9">
        <v>726.5163</v>
      </c>
      <c r="K18" s="9">
        <v>4763.035517142609</v>
      </c>
      <c r="L18" s="9">
        <v>475.55754999999999</v>
      </c>
      <c r="M18" s="9">
        <v>2096.5195661287562</v>
      </c>
      <c r="N18" s="9">
        <v>47.13897</v>
      </c>
      <c r="O18" s="9">
        <v>430.74472797983475</v>
      </c>
      <c r="P18" s="9">
        <v>118.0338</v>
      </c>
      <c r="Q18" s="9">
        <v>423.76051471610924</v>
      </c>
      <c r="R18" s="9">
        <v>1042.33683</v>
      </c>
      <c r="S18" s="9">
        <v>5388.6570023236063</v>
      </c>
      <c r="T18" s="9">
        <v>2.4463400000000002</v>
      </c>
      <c r="U18" s="9">
        <v>23.930250000000001</v>
      </c>
      <c r="V18" s="9">
        <v>0</v>
      </c>
      <c r="W18" s="9">
        <v>0</v>
      </c>
      <c r="X18" s="8">
        <v>915.66507000000001</v>
      </c>
      <c r="Y18" s="8">
        <v>3283.0614860759333</v>
      </c>
      <c r="Z18" s="8">
        <f>B18+D18+F18+H18+J18+L18+N18+P18+R18+T18+V18+X18</f>
        <v>4761.6426699999993</v>
      </c>
      <c r="AA18" s="8">
        <f>C18+E18+G18+I18+K18+M18+O18+Q18+S18+U18+W18+Y18</f>
        <v>20432.32927436685</v>
      </c>
      <c r="AB18" s="12"/>
    </row>
    <row r="19" spans="1:28">
      <c r="A19" s="13" t="s">
        <v>23</v>
      </c>
      <c r="B19" s="9">
        <v>96.416700000000006</v>
      </c>
      <c r="C19" s="9">
        <v>1094.55862</v>
      </c>
      <c r="D19" s="9">
        <v>11.92362</v>
      </c>
      <c r="E19" s="9">
        <v>52.43779</v>
      </c>
      <c r="F19" s="9">
        <v>0</v>
      </c>
      <c r="G19" s="9">
        <v>0</v>
      </c>
      <c r="H19" s="9">
        <v>33.97287</v>
      </c>
      <c r="I19" s="9">
        <v>182.29499000000001</v>
      </c>
      <c r="J19" s="9">
        <v>235.9974</v>
      </c>
      <c r="K19" s="9">
        <v>1536.3302551576933</v>
      </c>
      <c r="L19" s="9">
        <v>185.88847999999999</v>
      </c>
      <c r="M19" s="9">
        <v>871.50378501278146</v>
      </c>
      <c r="N19" s="9">
        <v>1.23163</v>
      </c>
      <c r="O19" s="9">
        <v>16.344206189713137</v>
      </c>
      <c r="P19" s="9">
        <v>21.127780000000001</v>
      </c>
      <c r="Q19" s="9">
        <v>35.217044289651398</v>
      </c>
      <c r="R19" s="9">
        <v>10.23672</v>
      </c>
      <c r="S19" s="9">
        <v>32.329765288019132</v>
      </c>
      <c r="T19" s="9">
        <v>0.79149000000000003</v>
      </c>
      <c r="U19" s="9">
        <v>2.79223</v>
      </c>
      <c r="V19" s="9">
        <v>0</v>
      </c>
      <c r="W19" s="9">
        <v>0</v>
      </c>
      <c r="X19" s="8">
        <v>77.993750000000006</v>
      </c>
      <c r="Y19" s="8">
        <v>273.23435746466214</v>
      </c>
      <c r="Z19" s="8">
        <f>B19+D19+F19+H19+J19+L19+N19+P19+R19+T19+V19+X19</f>
        <v>675.58043999999995</v>
      </c>
      <c r="AA19" s="8">
        <f>C19+E19+G19+I19+K19+M19+O19+Q19+S19+U19+W19+Y19</f>
        <v>4097.0430434025211</v>
      </c>
      <c r="AB19" s="12"/>
    </row>
    <row r="20" spans="1:28">
      <c r="A20" s="13" t="s">
        <v>22</v>
      </c>
      <c r="B20" s="9">
        <v>72.409379999999999</v>
      </c>
      <c r="C20" s="9">
        <v>264.75029999999998</v>
      </c>
      <c r="D20" s="9">
        <v>6.1747800000000002</v>
      </c>
      <c r="E20" s="9">
        <v>47.836069999999999</v>
      </c>
      <c r="F20" s="9">
        <v>0</v>
      </c>
      <c r="G20" s="9">
        <v>0</v>
      </c>
      <c r="H20" s="9">
        <v>7.1762100000000002</v>
      </c>
      <c r="I20" s="9">
        <v>33.56185</v>
      </c>
      <c r="J20" s="9">
        <v>142.94435999999999</v>
      </c>
      <c r="K20" s="9">
        <v>1084.2553077338919</v>
      </c>
      <c r="L20" s="9">
        <v>237.88838000000001</v>
      </c>
      <c r="M20" s="9">
        <v>1198.935261795629</v>
      </c>
      <c r="N20" s="9">
        <v>0.87146000000000001</v>
      </c>
      <c r="O20" s="9">
        <v>6.266948959417979</v>
      </c>
      <c r="P20" s="9">
        <v>10.61054</v>
      </c>
      <c r="Q20" s="9">
        <v>75.044197338840391</v>
      </c>
      <c r="R20" s="9">
        <v>17.837859999999999</v>
      </c>
      <c r="S20" s="9">
        <v>43.864354307641321</v>
      </c>
      <c r="T20" s="9">
        <v>0.19101000000000001</v>
      </c>
      <c r="U20" s="9">
        <v>1.6585700000000001</v>
      </c>
      <c r="V20" s="9">
        <v>0</v>
      </c>
      <c r="W20" s="9">
        <v>0</v>
      </c>
      <c r="X20" s="8">
        <v>59.556019999999997</v>
      </c>
      <c r="Y20" s="8">
        <v>225.87335321824847</v>
      </c>
      <c r="Z20" s="8">
        <f>B20+D20+F20+H20+J20+L20+N20+P20+R20+T20+V20+X20</f>
        <v>555.66000000000008</v>
      </c>
      <c r="AA20" s="8">
        <f>C20+E20+G20+I20+K20+M20+O20+Q20+S20+U20+W20+Y20</f>
        <v>2982.0462133536698</v>
      </c>
      <c r="AB20" s="12"/>
    </row>
    <row r="21" spans="1:28">
      <c r="A21" s="13" t="s">
        <v>21</v>
      </c>
      <c r="B21" s="9">
        <v>65.370440000000002</v>
      </c>
      <c r="C21" s="9">
        <v>244.84199000000001</v>
      </c>
      <c r="D21" s="9">
        <v>5.0312900000000003</v>
      </c>
      <c r="E21" s="9">
        <v>42.111969999999999</v>
      </c>
      <c r="F21" s="9">
        <v>0</v>
      </c>
      <c r="G21" s="9">
        <v>0</v>
      </c>
      <c r="H21" s="9">
        <v>15.76074</v>
      </c>
      <c r="I21" s="9">
        <v>43.176639999999999</v>
      </c>
      <c r="J21" s="9">
        <v>379.19693000000001</v>
      </c>
      <c r="K21" s="9">
        <v>2483.6327511690429</v>
      </c>
      <c r="L21" s="9">
        <v>275.96481</v>
      </c>
      <c r="M21" s="9">
        <v>1228.8536035331499</v>
      </c>
      <c r="N21" s="9">
        <v>1.8351900000000001</v>
      </c>
      <c r="O21" s="9">
        <v>12.26139249771558</v>
      </c>
      <c r="P21" s="9">
        <v>3.49688</v>
      </c>
      <c r="Q21" s="9">
        <v>48.729993584744975</v>
      </c>
      <c r="R21" s="9">
        <v>35.201479999999997</v>
      </c>
      <c r="S21" s="9">
        <v>93.524896793894499</v>
      </c>
      <c r="T21" s="9">
        <v>0.33710000000000001</v>
      </c>
      <c r="U21" s="9">
        <v>3.66649</v>
      </c>
      <c r="V21" s="9">
        <v>0</v>
      </c>
      <c r="W21" s="9">
        <v>0</v>
      </c>
      <c r="X21" s="8">
        <v>139.11054999999999</v>
      </c>
      <c r="Y21" s="8">
        <v>420.23530352277703</v>
      </c>
      <c r="Z21" s="8">
        <f>B21+D21+F21+H21+J21+L21+N21+P21+R21+T21+V21+X21</f>
        <v>921.30540999999994</v>
      </c>
      <c r="AA21" s="8">
        <f>C21+E21+G21+I21+K21+M21+O21+Q21+S21+U21+W21+Y21</f>
        <v>4621.0350311013235</v>
      </c>
      <c r="AB21" s="12"/>
    </row>
    <row r="22" spans="1:28">
      <c r="A22" s="13" t="s">
        <v>20</v>
      </c>
      <c r="B22" s="9">
        <v>751.27539000000002</v>
      </c>
      <c r="C22" s="9">
        <v>2570.6630399999999</v>
      </c>
      <c r="D22" s="9">
        <v>124.53743</v>
      </c>
      <c r="E22" s="9">
        <v>422.22604000000001</v>
      </c>
      <c r="F22" s="9">
        <v>29.529260000000001</v>
      </c>
      <c r="G22" s="9">
        <v>106.84153999999999</v>
      </c>
      <c r="H22" s="9">
        <v>322.76916999999997</v>
      </c>
      <c r="I22" s="9">
        <v>944.88162</v>
      </c>
      <c r="J22" s="9">
        <v>1479.8245999999999</v>
      </c>
      <c r="K22" s="9">
        <v>9119.5884949285592</v>
      </c>
      <c r="L22" s="9">
        <v>1101.8766900000001</v>
      </c>
      <c r="M22" s="9">
        <v>4674.4351081302875</v>
      </c>
      <c r="N22" s="9">
        <v>50.919519999999999</v>
      </c>
      <c r="O22" s="9">
        <v>429.92950167799563</v>
      </c>
      <c r="P22" s="9">
        <v>142.40126000000001</v>
      </c>
      <c r="Q22" s="9">
        <v>647.26428986166547</v>
      </c>
      <c r="R22" s="9">
        <v>2820.7323700000002</v>
      </c>
      <c r="S22" s="9">
        <v>7763.0117748864259</v>
      </c>
      <c r="T22" s="9">
        <v>13.336040000000001</v>
      </c>
      <c r="U22" s="9">
        <v>76.615179999999995</v>
      </c>
      <c r="V22" s="9">
        <v>0</v>
      </c>
      <c r="W22" s="9">
        <v>0</v>
      </c>
      <c r="X22" s="8">
        <v>569.67165</v>
      </c>
      <c r="Y22" s="8">
        <v>1865.1989526986415</v>
      </c>
      <c r="Z22" s="8">
        <f>B22+D22+F22+H22+J22+L22+N22+P22+R22+T22+V22+X22</f>
        <v>7406.8733800000009</v>
      </c>
      <c r="AA22" s="8">
        <f>C22+E22+G22+I22+K22+M22+O22+Q22+S22+U22+W22+Y22</f>
        <v>28620.655542183573</v>
      </c>
      <c r="AB22" s="12"/>
    </row>
    <row r="23" spans="1:28">
      <c r="A23" s="13" t="s">
        <v>19</v>
      </c>
      <c r="B23" s="9">
        <v>214.54275000000001</v>
      </c>
      <c r="C23" s="9">
        <v>822.66075000000001</v>
      </c>
      <c r="D23" s="9">
        <v>37.073770000000003</v>
      </c>
      <c r="E23" s="9">
        <v>132.45571000000001</v>
      </c>
      <c r="F23" s="9">
        <v>2.73963</v>
      </c>
      <c r="G23" s="9">
        <v>9.3835700000000006</v>
      </c>
      <c r="H23" s="9">
        <v>62.902679999999997</v>
      </c>
      <c r="I23" s="9">
        <v>213.88875999999999</v>
      </c>
      <c r="J23" s="9">
        <v>779.15548000000001</v>
      </c>
      <c r="K23" s="9">
        <v>5554.1458530297259</v>
      </c>
      <c r="L23" s="9">
        <v>1065.53817</v>
      </c>
      <c r="M23" s="9">
        <v>5309.1959823171455</v>
      </c>
      <c r="N23" s="9">
        <v>9.6906700000000008</v>
      </c>
      <c r="O23" s="9">
        <v>305.07974836758626</v>
      </c>
      <c r="P23" s="9">
        <v>118.57307</v>
      </c>
      <c r="Q23" s="9">
        <v>474.8310309447794</v>
      </c>
      <c r="R23" s="9">
        <v>740.59686999999997</v>
      </c>
      <c r="S23" s="9">
        <v>2421.9210729264801</v>
      </c>
      <c r="T23" s="9">
        <v>5.8127300000000002</v>
      </c>
      <c r="U23" s="9">
        <v>28.23724</v>
      </c>
      <c r="V23" s="9">
        <v>0</v>
      </c>
      <c r="W23" s="9">
        <v>0</v>
      </c>
      <c r="X23" s="8">
        <v>309.85082</v>
      </c>
      <c r="Y23" s="8">
        <v>1101.1866829403909</v>
      </c>
      <c r="Z23" s="8">
        <f>B23+D23+F23+H23+J23+L23+N23+P23+R23+T23+V23+X23</f>
        <v>3346.4766399999999</v>
      </c>
      <c r="AA23" s="8">
        <f>C23+E23+G23+I23+K23+M23+O23+Q23+S23+U23+W23+Y23</f>
        <v>16372.986400526108</v>
      </c>
      <c r="AB23" s="12"/>
    </row>
    <row r="24" spans="1:28">
      <c r="A24" s="13" t="s">
        <v>18</v>
      </c>
      <c r="B24" s="9">
        <v>0.222</v>
      </c>
      <c r="C24" s="9">
        <v>0.222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1.9390000000000001E-2</v>
      </c>
      <c r="K24" s="9">
        <v>0.34680779459712002</v>
      </c>
      <c r="L24" s="9">
        <v>4.9540000000000001E-2</v>
      </c>
      <c r="M24" s="9">
        <v>0.34822255708818001</v>
      </c>
      <c r="N24" s="9">
        <v>0</v>
      </c>
      <c r="O24" s="9">
        <v>0</v>
      </c>
      <c r="P24" s="9">
        <v>0</v>
      </c>
      <c r="Q24" s="9">
        <v>0</v>
      </c>
      <c r="R24" s="9">
        <v>6.9930000000000006E-2</v>
      </c>
      <c r="S24" s="9">
        <v>0.103385391510966</v>
      </c>
      <c r="T24" s="9">
        <v>0.03</v>
      </c>
      <c r="U24" s="9">
        <v>0.06</v>
      </c>
      <c r="V24" s="9">
        <v>0</v>
      </c>
      <c r="W24" s="9">
        <v>0</v>
      </c>
      <c r="X24" s="9">
        <v>0</v>
      </c>
      <c r="Y24" s="8">
        <v>2.4528798834300002E-2</v>
      </c>
      <c r="Z24" s="8">
        <f>B24+D24+F24+H24+J24+L24+N24+P24+R24+T24+V24+X24</f>
        <v>0.39085999999999999</v>
      </c>
      <c r="AA24" s="8">
        <f>C24+E24+G24+I24+K24+M24+O24+Q24+S24+U24+W24+Y24</f>
        <v>1.1049445420305659</v>
      </c>
      <c r="AB24" s="12"/>
    </row>
    <row r="25" spans="1:28">
      <c r="A25" s="13" t="s">
        <v>17</v>
      </c>
      <c r="B25" s="9">
        <v>288.94155000000001</v>
      </c>
      <c r="C25" s="9">
        <v>844.35428999999999</v>
      </c>
      <c r="D25" s="9">
        <v>67.584950000000006</v>
      </c>
      <c r="E25" s="9">
        <v>283.48523999999998</v>
      </c>
      <c r="F25" s="9">
        <v>0</v>
      </c>
      <c r="G25" s="9">
        <v>0</v>
      </c>
      <c r="H25" s="9">
        <v>169.40325999999999</v>
      </c>
      <c r="I25" s="9">
        <v>581.52958000000001</v>
      </c>
      <c r="J25" s="9">
        <v>934.23739999999998</v>
      </c>
      <c r="K25" s="9">
        <v>5331.9297296205887</v>
      </c>
      <c r="L25" s="9">
        <v>814.61784</v>
      </c>
      <c r="M25" s="9">
        <v>3215.0214751049252</v>
      </c>
      <c r="N25" s="9">
        <v>1.0894699999999999</v>
      </c>
      <c r="O25" s="9">
        <v>19.686686583747477</v>
      </c>
      <c r="P25" s="9">
        <v>14.945779999999999</v>
      </c>
      <c r="Q25" s="9">
        <v>60.626156564091545</v>
      </c>
      <c r="R25" s="9">
        <v>292.49014</v>
      </c>
      <c r="S25" s="9">
        <v>869.77271561866814</v>
      </c>
      <c r="T25" s="9">
        <v>4.5697099999999997</v>
      </c>
      <c r="U25" s="9">
        <v>17.530950000000001</v>
      </c>
      <c r="V25" s="9">
        <v>0</v>
      </c>
      <c r="W25" s="9">
        <v>0</v>
      </c>
      <c r="X25" s="8">
        <v>346.11734999999999</v>
      </c>
      <c r="Y25" s="8">
        <v>1081.4797735504183</v>
      </c>
      <c r="Z25" s="8">
        <f>B25+D25+F25+H25+J25+L25+N25+P25+R25+T25+V25+X25</f>
        <v>2933.9974499999998</v>
      </c>
      <c r="AA25" s="8">
        <f>C25+E25+G25+I25+K25+M25+O25+Q25+S25+U25+W25+Y25</f>
        <v>12305.41659704244</v>
      </c>
      <c r="AB25" s="12"/>
    </row>
    <row r="26" spans="1:28">
      <c r="A26" s="13" t="s">
        <v>16</v>
      </c>
      <c r="B26" s="9">
        <v>1285.26144</v>
      </c>
      <c r="C26" s="9">
        <f>6612.13702-50</f>
        <v>6562.1370200000001</v>
      </c>
      <c r="D26" s="9">
        <v>514.23689000000002</v>
      </c>
      <c r="E26" s="9">
        <f>1969.7338-19.58</f>
        <v>1950.1538</v>
      </c>
      <c r="F26" s="9">
        <v>103.43328</v>
      </c>
      <c r="G26" s="9">
        <v>2619.0100000000002</v>
      </c>
      <c r="H26" s="9">
        <v>463.18473</v>
      </c>
      <c r="I26" s="9">
        <f>2524.90819-34</f>
        <v>2490.9081900000001</v>
      </c>
      <c r="J26" s="9">
        <v>1608.3849600000001</v>
      </c>
      <c r="K26" s="9">
        <v>10264.501609683814</v>
      </c>
      <c r="L26" s="9">
        <v>1155.9526699999999</v>
      </c>
      <c r="M26" s="9">
        <v>5030.305886550781</v>
      </c>
      <c r="N26" s="9">
        <v>75.310519999999997</v>
      </c>
      <c r="O26" s="9">
        <v>1477.52</v>
      </c>
      <c r="P26" s="9">
        <v>392.21046000000001</v>
      </c>
      <c r="Q26" s="9">
        <v>1292.8800000000001</v>
      </c>
      <c r="R26" s="9">
        <v>4169.0058300000001</v>
      </c>
      <c r="S26" s="9">
        <v>14050.98</v>
      </c>
      <c r="T26" s="9">
        <v>25.602530000000002</v>
      </c>
      <c r="U26" s="9">
        <v>178.89991000000001</v>
      </c>
      <c r="V26" s="9">
        <v>0</v>
      </c>
      <c r="W26" s="9">
        <v>0</v>
      </c>
      <c r="X26" s="8">
        <v>1783.7324100000001</v>
      </c>
      <c r="Y26" s="8">
        <v>6338.5170184221697</v>
      </c>
      <c r="Z26" s="8">
        <f>B26+D26+F26+H26+J26+L26+N26+P26+R26+T26+V26+X26</f>
        <v>11576.315720000001</v>
      </c>
      <c r="AA26" s="8">
        <f>C26+E26+G26+I26+K26+M26+O26+Q26+S26+U26+W26+Y26</f>
        <v>52255.813434656768</v>
      </c>
      <c r="AB26" s="12"/>
    </row>
    <row r="27" spans="1:28">
      <c r="A27" s="13" t="s">
        <v>15</v>
      </c>
      <c r="B27" s="9">
        <v>5.2087599999999998</v>
      </c>
      <c r="C27" s="9">
        <v>15.470230000000001</v>
      </c>
      <c r="D27" s="9">
        <v>6.3030000000000003E-2</v>
      </c>
      <c r="E27" s="9">
        <v>0.66986000000000001</v>
      </c>
      <c r="F27" s="9">
        <v>0</v>
      </c>
      <c r="G27" s="9">
        <v>0</v>
      </c>
      <c r="H27" s="9">
        <v>0.91986000000000001</v>
      </c>
      <c r="I27" s="9">
        <v>1.5484</v>
      </c>
      <c r="J27" s="9">
        <v>16.501259999999998</v>
      </c>
      <c r="K27" s="9">
        <v>118.7785193621952</v>
      </c>
      <c r="L27" s="9">
        <v>15.84747</v>
      </c>
      <c r="M27" s="9">
        <v>69.713932253930807</v>
      </c>
      <c r="N27" s="9">
        <v>0</v>
      </c>
      <c r="O27" s="9">
        <v>0</v>
      </c>
      <c r="P27" s="9">
        <v>0.13005</v>
      </c>
      <c r="Q27" s="9">
        <v>0.33898823543810003</v>
      </c>
      <c r="R27" s="9">
        <v>1.9406399999999999</v>
      </c>
      <c r="S27" s="9">
        <v>2.8901020121011123</v>
      </c>
      <c r="T27" s="9">
        <v>1.383E-2</v>
      </c>
      <c r="U27" s="9">
        <v>6.7530000000000007E-2</v>
      </c>
      <c r="V27" s="9">
        <v>0</v>
      </c>
      <c r="W27" s="9">
        <v>0</v>
      </c>
      <c r="X27" s="8">
        <v>10.401999999999999</v>
      </c>
      <c r="Y27" s="8">
        <v>33.075204686809585</v>
      </c>
      <c r="Z27" s="8">
        <f>B27+D27+F27+H27+J27+L27+N27+P27+R27+T27+V27+X27</f>
        <v>51.026899999999998</v>
      </c>
      <c r="AA27" s="8">
        <f>C27+E27+G27+I27+K27+M27+O27+Q27+S27+U27+W27+Y27</f>
        <v>242.55276655047481</v>
      </c>
      <c r="AB27" s="12"/>
    </row>
    <row r="28" spans="1:28">
      <c r="A28" s="13" t="s">
        <v>14</v>
      </c>
      <c r="B28" s="9">
        <v>7.4431200000000004</v>
      </c>
      <c r="C28" s="9">
        <v>30.057480000000002</v>
      </c>
      <c r="D28" s="9">
        <v>1.02857</v>
      </c>
      <c r="E28" s="9">
        <v>2.9915699999999998</v>
      </c>
      <c r="F28" s="9">
        <v>0</v>
      </c>
      <c r="G28" s="9">
        <v>0</v>
      </c>
      <c r="H28" s="9">
        <v>12.679869999999999</v>
      </c>
      <c r="I28" s="9">
        <v>14.29214</v>
      </c>
      <c r="J28" s="9">
        <v>32.720280000000002</v>
      </c>
      <c r="K28" s="9">
        <v>174.00730246843392</v>
      </c>
      <c r="L28" s="9">
        <v>19.919930000000001</v>
      </c>
      <c r="M28" s="9">
        <v>76.59557700126858</v>
      </c>
      <c r="N28" s="9">
        <v>0</v>
      </c>
      <c r="O28" s="9">
        <v>0</v>
      </c>
      <c r="P28" s="9">
        <v>0.59628999999999999</v>
      </c>
      <c r="Q28" s="9">
        <v>1.3418553184105799</v>
      </c>
      <c r="R28" s="9">
        <v>1.65445</v>
      </c>
      <c r="S28" s="9">
        <v>4.8538383320337237</v>
      </c>
      <c r="T28" s="9">
        <v>0.03</v>
      </c>
      <c r="U28" s="9">
        <v>0.16122</v>
      </c>
      <c r="V28" s="9">
        <v>0</v>
      </c>
      <c r="W28" s="9">
        <v>0</v>
      </c>
      <c r="X28" s="8">
        <v>5.0922099999999997</v>
      </c>
      <c r="Y28" s="8">
        <v>20.044343899269872</v>
      </c>
      <c r="Z28" s="8">
        <f>B28+D28+F28+H28+J28+L28+N28+P28+R28+T28+V28+X28</f>
        <v>81.164720000000003</v>
      </c>
      <c r="AA28" s="8">
        <f>C28+E28+G28+I28+K28+M28+O28+Q28+S28+U28+W28+Y28</f>
        <v>324.34532701941663</v>
      </c>
      <c r="AB28" s="12"/>
    </row>
    <row r="29" spans="1:28">
      <c r="A29" s="13" t="s">
        <v>13</v>
      </c>
      <c r="B29" s="9">
        <v>2.0398200000000002</v>
      </c>
      <c r="C29" s="9">
        <v>10.08085</v>
      </c>
      <c r="D29" s="9">
        <v>0.26169999999999999</v>
      </c>
      <c r="E29" s="9">
        <v>0.61802000000000001</v>
      </c>
      <c r="F29" s="9">
        <v>0</v>
      </c>
      <c r="G29" s="9">
        <v>0</v>
      </c>
      <c r="H29" s="9">
        <v>5.8228600000000004</v>
      </c>
      <c r="I29" s="9">
        <v>8.2887000000000004</v>
      </c>
      <c r="J29" s="9">
        <v>9.3651199999999992</v>
      </c>
      <c r="K29" s="9">
        <v>90.545247392183029</v>
      </c>
      <c r="L29" s="9">
        <v>7.6567400000000001</v>
      </c>
      <c r="M29" s="9">
        <v>56.366096000394052</v>
      </c>
      <c r="N29" s="9">
        <v>0</v>
      </c>
      <c r="O29" s="9">
        <v>0</v>
      </c>
      <c r="P29" s="9">
        <v>8.2799999999999999E-2</v>
      </c>
      <c r="Q29" s="9">
        <v>0.7500504335003999</v>
      </c>
      <c r="R29" s="9">
        <v>0.23776</v>
      </c>
      <c r="S29" s="9">
        <v>0.34268079947830998</v>
      </c>
      <c r="T29" s="9">
        <v>1.231E-2</v>
      </c>
      <c r="U29" s="9">
        <v>1.9300000000000001E-2</v>
      </c>
      <c r="V29" s="9">
        <v>0</v>
      </c>
      <c r="W29" s="9">
        <v>0</v>
      </c>
      <c r="X29" s="8">
        <v>5.23529</v>
      </c>
      <c r="Y29" s="8">
        <v>16.788472904667675</v>
      </c>
      <c r="Z29" s="8">
        <f>B29+D29+F29+H29+J29+L29+N29+P29+R29+T29+V29+X29</f>
        <v>30.714399999999998</v>
      </c>
      <c r="AA29" s="8">
        <f>C29+E29+G29+I29+K29+M29+O29+Q29+S29+U29+W29+Y29</f>
        <v>183.79941753022345</v>
      </c>
      <c r="AB29" s="12"/>
    </row>
    <row r="30" spans="1:28">
      <c r="A30" s="13" t="s">
        <v>12</v>
      </c>
      <c r="B30" s="9">
        <v>2.5001199999999999</v>
      </c>
      <c r="C30" s="9">
        <v>21.026440000000001</v>
      </c>
      <c r="D30" s="9">
        <v>4.7350000000000003E-2</v>
      </c>
      <c r="E30" s="9">
        <v>0.48097000000000001</v>
      </c>
      <c r="F30" s="9">
        <v>0</v>
      </c>
      <c r="G30" s="9">
        <v>0</v>
      </c>
      <c r="H30" s="9">
        <v>7.5289999999999996E-2</v>
      </c>
      <c r="I30" s="9">
        <v>0.29481000000000002</v>
      </c>
      <c r="J30" s="9">
        <v>14.450060000000001</v>
      </c>
      <c r="K30" s="9">
        <v>124.84371143530369</v>
      </c>
      <c r="L30" s="9">
        <v>9.8753499999999992</v>
      </c>
      <c r="M30" s="9">
        <v>51.629064640260474</v>
      </c>
      <c r="N30" s="9">
        <v>0</v>
      </c>
      <c r="O30" s="9">
        <v>0</v>
      </c>
      <c r="P30" s="9">
        <v>1.1509999999999999E-2</v>
      </c>
      <c r="Q30" s="9">
        <v>0.17346966937517999</v>
      </c>
      <c r="R30" s="9">
        <v>4.0070000000000001E-2</v>
      </c>
      <c r="S30" s="9">
        <v>0.48431292466057602</v>
      </c>
      <c r="T30" s="9">
        <v>0</v>
      </c>
      <c r="U30" s="9">
        <v>4.0349999999999997E-2</v>
      </c>
      <c r="V30" s="9">
        <v>0</v>
      </c>
      <c r="W30" s="9">
        <v>0</v>
      </c>
      <c r="X30" s="8">
        <v>4.3718500000000002</v>
      </c>
      <c r="Y30" s="8">
        <v>11.275143875422373</v>
      </c>
      <c r="Z30" s="8">
        <f>B30+D30+F30+H30+J30+L30+N30+P30+R30+T30+V30+X30</f>
        <v>31.371600000000001</v>
      </c>
      <c r="AA30" s="8">
        <f>C30+E30+G30+I30+K30+M30+O30+Q30+S30+U30+W30+Y30</f>
        <v>210.24827254502227</v>
      </c>
      <c r="AB30" s="12"/>
    </row>
    <row r="31" spans="1:28">
      <c r="A31" s="13" t="s">
        <v>11</v>
      </c>
      <c r="B31" s="9">
        <v>142.09475</v>
      </c>
      <c r="C31" s="9">
        <v>481.02102000000002</v>
      </c>
      <c r="D31" s="9">
        <v>13.04724</v>
      </c>
      <c r="E31" s="9">
        <v>64.637200000000007</v>
      </c>
      <c r="F31" s="9">
        <v>0.64156000000000002</v>
      </c>
      <c r="G31" s="9">
        <v>5.0267799999999996</v>
      </c>
      <c r="H31" s="9">
        <v>49.517200000000003</v>
      </c>
      <c r="I31" s="9">
        <v>206.43976000000001</v>
      </c>
      <c r="J31" s="9">
        <v>552.66147000000001</v>
      </c>
      <c r="K31" s="9">
        <v>3326.0209610570687</v>
      </c>
      <c r="L31" s="9">
        <v>589.78183000000001</v>
      </c>
      <c r="M31" s="9">
        <v>2330.5909222573082</v>
      </c>
      <c r="N31" s="9">
        <v>1.2421</v>
      </c>
      <c r="O31" s="9">
        <v>8.7711532749817209</v>
      </c>
      <c r="P31" s="9">
        <v>1.42513</v>
      </c>
      <c r="Q31" s="9">
        <v>14.670015285355682</v>
      </c>
      <c r="R31" s="9">
        <v>75.041960000000003</v>
      </c>
      <c r="S31" s="9">
        <v>123.63665948969091</v>
      </c>
      <c r="T31" s="9">
        <v>0.32879000000000003</v>
      </c>
      <c r="U31" s="9">
        <v>3.6283500000000002</v>
      </c>
      <c r="V31" s="9">
        <v>0</v>
      </c>
      <c r="W31" s="9">
        <v>0</v>
      </c>
      <c r="X31" s="8">
        <v>196.38633999999999</v>
      </c>
      <c r="Y31" s="8">
        <v>565.65261581970776</v>
      </c>
      <c r="Z31" s="8">
        <f>B31+D31+F31+H31+J31+L31+N31+P31+R31+T31+V31+X31</f>
        <v>1622.1683700000001</v>
      </c>
      <c r="AA31" s="8">
        <f>C31+E31+G31+I31+K31+M31+O31+Q31+S31+U31+W31+Y31</f>
        <v>7130.0954371841126</v>
      </c>
      <c r="AB31" s="12"/>
    </row>
    <row r="32" spans="1:28">
      <c r="A32" s="13" t="s">
        <v>10</v>
      </c>
      <c r="B32" s="9">
        <v>29.982520000000001</v>
      </c>
      <c r="C32" s="9">
        <v>132.33933999999999</v>
      </c>
      <c r="D32" s="9">
        <v>18.062329999999999</v>
      </c>
      <c r="E32" s="9">
        <v>85.372590000000002</v>
      </c>
      <c r="F32" s="9">
        <v>0</v>
      </c>
      <c r="G32" s="9">
        <v>0</v>
      </c>
      <c r="H32" s="9">
        <v>3.0132400000000001</v>
      </c>
      <c r="I32" s="9">
        <v>19.634730000000001</v>
      </c>
      <c r="J32" s="9">
        <v>91.465580000000003</v>
      </c>
      <c r="K32" s="9">
        <v>608.55617446000122</v>
      </c>
      <c r="L32" s="9">
        <v>83.389719999999997</v>
      </c>
      <c r="M32" s="9">
        <v>380.15592043862358</v>
      </c>
      <c r="N32" s="9">
        <v>6.3700000000000007E-2</v>
      </c>
      <c r="O32" s="9">
        <v>12.423716983309259</v>
      </c>
      <c r="P32" s="9">
        <v>11.684889999999999</v>
      </c>
      <c r="Q32" s="9">
        <v>20.598771328601501</v>
      </c>
      <c r="R32" s="9">
        <v>36.794629999999998</v>
      </c>
      <c r="S32" s="9">
        <v>93.664552009985712</v>
      </c>
      <c r="T32" s="9">
        <v>0.16192000000000001</v>
      </c>
      <c r="U32" s="9">
        <v>2.4622999999999999</v>
      </c>
      <c r="V32" s="9">
        <v>0</v>
      </c>
      <c r="W32" s="9">
        <v>0</v>
      </c>
      <c r="X32" s="8">
        <v>21.757580000000001</v>
      </c>
      <c r="Y32" s="8">
        <v>71.828953490123951</v>
      </c>
      <c r="Z32" s="8">
        <f>B32+D32+F32+H32+J32+L32+N32+P32+R32+T32+V32+X32</f>
        <v>296.37611000000004</v>
      </c>
      <c r="AA32" s="8">
        <f>C32+E32+G32+I32+K32+M32+O32+Q32+S32+U32+W32+Y32</f>
        <v>1427.0370487106452</v>
      </c>
      <c r="AB32" s="12"/>
    </row>
    <row r="33" spans="1:28">
      <c r="A33" s="13" t="s">
        <v>9</v>
      </c>
      <c r="B33" s="9">
        <v>251.17218</v>
      </c>
      <c r="C33" s="9">
        <v>1146.90038</v>
      </c>
      <c r="D33" s="9">
        <v>64.125320000000002</v>
      </c>
      <c r="E33" s="9">
        <v>291.39476000000002</v>
      </c>
      <c r="F33" s="9">
        <v>0</v>
      </c>
      <c r="G33" s="9">
        <v>0</v>
      </c>
      <c r="H33" s="9">
        <v>47.987250000000003</v>
      </c>
      <c r="I33" s="9">
        <v>223.92402999999999</v>
      </c>
      <c r="J33" s="9">
        <v>964.35833000000002</v>
      </c>
      <c r="K33" s="9">
        <v>5998.6997095694132</v>
      </c>
      <c r="L33" s="9">
        <v>729.37883999999997</v>
      </c>
      <c r="M33" s="9">
        <v>3155.6736382706963</v>
      </c>
      <c r="N33" s="9">
        <v>0.27183000000000002</v>
      </c>
      <c r="O33" s="9">
        <v>55.876337509283879</v>
      </c>
      <c r="P33" s="9">
        <v>31.237310000000001</v>
      </c>
      <c r="Q33" s="9">
        <v>131.93776477786363</v>
      </c>
      <c r="R33" s="9">
        <v>255.00729000000001</v>
      </c>
      <c r="S33" s="9">
        <v>784.59883914154568</v>
      </c>
      <c r="T33" s="9">
        <v>4.3269900000000003</v>
      </c>
      <c r="U33" s="9">
        <v>28.987680000000001</v>
      </c>
      <c r="V33" s="9">
        <v>0</v>
      </c>
      <c r="W33" s="9">
        <v>0</v>
      </c>
      <c r="X33" s="8">
        <v>196.85120000000001</v>
      </c>
      <c r="Y33" s="8">
        <v>738.3474241483101</v>
      </c>
      <c r="Z33" s="8">
        <f>B33+D33+F33+H33+J33+L33+N33+P33+R33+T33+V33+X33</f>
        <v>2544.7165400000004</v>
      </c>
      <c r="AA33" s="8">
        <f>C33+E33+G33+I33+K33+M33+O33+Q33+S33+U33+W33+Y33</f>
        <v>12556.340563417114</v>
      </c>
      <c r="AB33" s="12"/>
    </row>
    <row r="34" spans="1:28">
      <c r="A34" s="13" t="s">
        <v>8</v>
      </c>
      <c r="B34" s="9">
        <v>365.01835999999997</v>
      </c>
      <c r="C34" s="9">
        <v>1411.3032000000001</v>
      </c>
      <c r="D34" s="9">
        <v>109.36673999999999</v>
      </c>
      <c r="E34" s="9">
        <v>386.58044999999998</v>
      </c>
      <c r="F34" s="9">
        <v>0</v>
      </c>
      <c r="G34" s="9">
        <v>0</v>
      </c>
      <c r="H34" s="9">
        <v>103.71008999999999</v>
      </c>
      <c r="I34" s="9">
        <v>308.79433999999998</v>
      </c>
      <c r="J34" s="9">
        <v>1688.2977900000001</v>
      </c>
      <c r="K34" s="9">
        <v>10598.510537796676</v>
      </c>
      <c r="L34" s="9">
        <v>1233.42019</v>
      </c>
      <c r="M34" s="9">
        <v>5837.9844878568401</v>
      </c>
      <c r="N34" s="9">
        <v>1.5499000000000001</v>
      </c>
      <c r="O34" s="9">
        <v>40.057395936228176</v>
      </c>
      <c r="P34" s="9">
        <v>35.53105</v>
      </c>
      <c r="Q34" s="9">
        <v>136.57867175875933</v>
      </c>
      <c r="R34" s="9">
        <v>194.73227</v>
      </c>
      <c r="S34" s="9">
        <v>612.92865321597867</v>
      </c>
      <c r="T34" s="9">
        <v>22.891940000000002</v>
      </c>
      <c r="U34" s="9">
        <v>41.804960000000001</v>
      </c>
      <c r="V34" s="9">
        <v>0</v>
      </c>
      <c r="W34" s="9">
        <v>0</v>
      </c>
      <c r="X34" s="8">
        <v>659.31124999999997</v>
      </c>
      <c r="Y34" s="8">
        <v>1721.700464741336</v>
      </c>
      <c r="Z34" s="8">
        <f>B34+D34+F34+H34+J34+L34+N34+P34+R34+T34+V34+X34</f>
        <v>4413.8295800000005</v>
      </c>
      <c r="AA34" s="8">
        <f>C34+E34+G34+I34+K34+M34+O34+Q34+S34+U34+W34+Y34</f>
        <v>21096.243161305814</v>
      </c>
      <c r="AB34" s="12"/>
    </row>
    <row r="35" spans="1:28">
      <c r="A35" s="13" t="s">
        <v>7</v>
      </c>
      <c r="B35" s="9">
        <v>5.9692600000000002</v>
      </c>
      <c r="C35" s="9">
        <v>21.830259999999999</v>
      </c>
      <c r="D35" s="9">
        <v>-0.32657999999999998</v>
      </c>
      <c r="E35" s="9">
        <v>1.7930900000000001</v>
      </c>
      <c r="F35" s="9">
        <v>0</v>
      </c>
      <c r="G35" s="9">
        <v>0</v>
      </c>
      <c r="H35" s="9">
        <v>8.6917000000000009</v>
      </c>
      <c r="I35" s="9">
        <v>35.51981</v>
      </c>
      <c r="J35" s="9">
        <v>26.749269999999999</v>
      </c>
      <c r="K35" s="9">
        <v>168.79779747839615</v>
      </c>
      <c r="L35" s="9">
        <v>33.73986</v>
      </c>
      <c r="M35" s="9">
        <v>149.07336488997046</v>
      </c>
      <c r="N35" s="9">
        <v>0</v>
      </c>
      <c r="O35" s="9">
        <v>0</v>
      </c>
      <c r="P35" s="9">
        <v>0.61584000000000005</v>
      </c>
      <c r="Q35" s="9">
        <v>1.3322090004994198</v>
      </c>
      <c r="R35" s="9">
        <v>1.34029</v>
      </c>
      <c r="S35" s="9">
        <v>2.71447499792581</v>
      </c>
      <c r="T35" s="9">
        <v>6.3699999999999998E-3</v>
      </c>
      <c r="U35" s="9">
        <v>4.8280000000000003E-2</v>
      </c>
      <c r="V35" s="9">
        <v>0</v>
      </c>
      <c r="W35" s="9">
        <v>0</v>
      </c>
      <c r="X35" s="8">
        <v>7.2644799999999998</v>
      </c>
      <c r="Y35" s="8">
        <v>24.993074487791446</v>
      </c>
      <c r="Z35" s="8">
        <f>B35+D35+F35+H35+J35+L35+N35+P35+R35+T35+V35+X35</f>
        <v>84.050490000000011</v>
      </c>
      <c r="AA35" s="8">
        <f>C35+E35+G35+I35+K35+M35+O35+Q35+S35+U35+W35+Y35</f>
        <v>406.10236085458325</v>
      </c>
      <c r="AB35" s="12"/>
    </row>
    <row r="36" spans="1:28">
      <c r="A36" s="13" t="s">
        <v>6</v>
      </c>
      <c r="B36" s="9">
        <v>943.68127000000004</v>
      </c>
      <c r="C36" s="9">
        <v>3218.6619700000001</v>
      </c>
      <c r="D36" s="9">
        <v>270.7396</v>
      </c>
      <c r="E36" s="9">
        <v>919.12084000000004</v>
      </c>
      <c r="F36" s="9">
        <v>34.125259999999997</v>
      </c>
      <c r="G36" s="9">
        <f>91.97465+0.37</f>
        <v>92.344650000000001</v>
      </c>
      <c r="H36" s="9">
        <v>413.35223999999999</v>
      </c>
      <c r="I36" s="9">
        <v>1151.0202200000001</v>
      </c>
      <c r="J36" s="9">
        <v>1449.7963299999999</v>
      </c>
      <c r="K36" s="9">
        <v>8969.94712856345</v>
      </c>
      <c r="L36" s="9">
        <v>1559.23579</v>
      </c>
      <c r="M36" s="9">
        <v>6896.4153728927067</v>
      </c>
      <c r="N36" s="9">
        <v>23.429449999999999</v>
      </c>
      <c r="O36" s="9">
        <v>285.85011557942232</v>
      </c>
      <c r="P36" s="9">
        <v>114.49254000000001</v>
      </c>
      <c r="Q36" s="9">
        <v>435.82021668834199</v>
      </c>
      <c r="R36" s="9">
        <v>1223.4216899999999</v>
      </c>
      <c r="S36" s="9">
        <v>4491.4107836977882</v>
      </c>
      <c r="T36" s="9">
        <v>20.601690000000001</v>
      </c>
      <c r="U36" s="9">
        <v>97.615549999999999</v>
      </c>
      <c r="V36" s="9">
        <v>0</v>
      </c>
      <c r="W36" s="9">
        <v>0</v>
      </c>
      <c r="X36" s="8">
        <v>703.02125000000001</v>
      </c>
      <c r="Y36" s="8">
        <v>2401.8273403827261</v>
      </c>
      <c r="Z36" s="8">
        <f>B36+D36+F36+H36+J36+L36+N36+P36+R36+T36+V36+X36</f>
        <v>6755.8971099999999</v>
      </c>
      <c r="AA36" s="8">
        <f>C36+E36+G36+I36+K36+M36+O36+Q36+S36+U36+W36+Y36</f>
        <v>28960.034187804435</v>
      </c>
      <c r="AB36" s="12"/>
    </row>
    <row r="37" spans="1:28">
      <c r="A37" s="13" t="s">
        <v>5</v>
      </c>
      <c r="B37" s="9">
        <v>14.724959999999999</v>
      </c>
      <c r="C37" s="9">
        <v>58.347969999999997</v>
      </c>
      <c r="D37" s="9">
        <v>2.8466200000000002</v>
      </c>
      <c r="E37" s="9">
        <v>12.06612</v>
      </c>
      <c r="F37" s="9">
        <v>0</v>
      </c>
      <c r="G37" s="9">
        <v>0</v>
      </c>
      <c r="H37" s="9">
        <v>44.721640000000001</v>
      </c>
      <c r="I37" s="9">
        <v>61.170360000000002</v>
      </c>
      <c r="J37" s="9">
        <v>35.545589999999997</v>
      </c>
      <c r="K37" s="9">
        <v>345.49869054422783</v>
      </c>
      <c r="L37" s="9">
        <v>52.579389999999997</v>
      </c>
      <c r="M37" s="9">
        <v>271.26108486517154</v>
      </c>
      <c r="N37" s="9">
        <v>0.99528000000000005</v>
      </c>
      <c r="O37" s="9">
        <v>3.7363162354689599</v>
      </c>
      <c r="P37" s="9">
        <v>20.092870000000001</v>
      </c>
      <c r="Q37" s="9">
        <v>78.582164891086606</v>
      </c>
      <c r="R37" s="9">
        <v>2.76552</v>
      </c>
      <c r="S37" s="9">
        <v>16.931352153890685</v>
      </c>
      <c r="T37" s="9">
        <v>0</v>
      </c>
      <c r="U37" s="9">
        <v>0</v>
      </c>
      <c r="V37" s="9">
        <v>0</v>
      </c>
      <c r="W37" s="9">
        <v>0</v>
      </c>
      <c r="X37" s="8">
        <v>27.692209999999999</v>
      </c>
      <c r="Y37" s="8">
        <v>57.236007945412929</v>
      </c>
      <c r="Z37" s="8">
        <f>B37+D37+F37+H37+J37+L37+N37+P37+R37+T37+V37+X37</f>
        <v>201.96408</v>
      </c>
      <c r="AA37" s="8">
        <f>C37+E37+G37+I37+K37+M37+O37+Q37+S37+U37+W37+Y37</f>
        <v>904.83006663525839</v>
      </c>
      <c r="AB37" s="12"/>
    </row>
    <row r="38" spans="1:28">
      <c r="A38" s="13" t="s">
        <v>4</v>
      </c>
      <c r="B38" s="9">
        <v>802.80853999999999</v>
      </c>
      <c r="C38" s="9">
        <v>2666.7874200000001</v>
      </c>
      <c r="D38" s="9">
        <v>334.61624</v>
      </c>
      <c r="E38" s="9">
        <v>1327.18</v>
      </c>
      <c r="F38" s="9">
        <v>18.214659999999999</v>
      </c>
      <c r="G38" s="9">
        <v>72.858639999999994</v>
      </c>
      <c r="H38" s="9">
        <v>340.52492000000001</v>
      </c>
      <c r="I38" s="9">
        <v>1182.6075499999999</v>
      </c>
      <c r="J38" s="9">
        <v>1657.5215700000001</v>
      </c>
      <c r="K38" s="9">
        <v>10920.019022259037</v>
      </c>
      <c r="L38" s="9">
        <v>1693.5581999999999</v>
      </c>
      <c r="M38" s="9">
        <v>7518.4944209788309</v>
      </c>
      <c r="N38" s="9">
        <v>16.54551</v>
      </c>
      <c r="O38" s="9">
        <v>226.87260706403106</v>
      </c>
      <c r="P38" s="9">
        <v>54.23471</v>
      </c>
      <c r="Q38" s="9">
        <v>246.65989253371632</v>
      </c>
      <c r="R38" s="9">
        <v>686.58497999999997</v>
      </c>
      <c r="S38" s="9">
        <v>3231.741715620456</v>
      </c>
      <c r="T38" s="9">
        <v>5.7368100000000002</v>
      </c>
      <c r="U38" s="9">
        <v>40.601280000000003</v>
      </c>
      <c r="V38" s="9">
        <v>0</v>
      </c>
      <c r="W38" s="9">
        <v>0</v>
      </c>
      <c r="X38" s="8">
        <v>1106.8595299999999</v>
      </c>
      <c r="Y38" s="8">
        <v>3531.3617017631886</v>
      </c>
      <c r="Z38" s="8">
        <f>B38+D38+F38+H38+J38+L38+N38+P38+R38+T38+V38+X38</f>
        <v>6717.2056700000003</v>
      </c>
      <c r="AA38" s="8">
        <f>C38+E38+G38+I38+K38+M38+O38+Q38+S38+U38+W38+Y38</f>
        <v>30965.184250219259</v>
      </c>
      <c r="AB38" s="12"/>
    </row>
    <row r="39" spans="1:28">
      <c r="A39" s="13" t="s">
        <v>3</v>
      </c>
      <c r="B39" s="9">
        <v>100.43068</v>
      </c>
      <c r="C39" s="9">
        <v>412.57051999999999</v>
      </c>
      <c r="D39" s="9">
        <v>18.301729999999999</v>
      </c>
      <c r="E39" s="9">
        <v>67.386589999999998</v>
      </c>
      <c r="F39" s="9">
        <v>0</v>
      </c>
      <c r="G39" s="9">
        <v>0.28043000000000001</v>
      </c>
      <c r="H39" s="9">
        <v>15.25113</v>
      </c>
      <c r="I39" s="9">
        <v>114.41683</v>
      </c>
      <c r="J39" s="9">
        <v>175.33547999999999</v>
      </c>
      <c r="K39" s="9">
        <v>1139.1005153086116</v>
      </c>
      <c r="L39" s="9">
        <v>171.05142000000001</v>
      </c>
      <c r="M39" s="9">
        <v>771.88716827992687</v>
      </c>
      <c r="N39" s="9">
        <v>0.23655000000000001</v>
      </c>
      <c r="O39" s="9">
        <v>6.8006226151070992</v>
      </c>
      <c r="P39" s="9">
        <v>6.6288400000000003</v>
      </c>
      <c r="Q39" s="9">
        <v>26.1853783814474</v>
      </c>
      <c r="R39" s="9">
        <v>37.645389999999999</v>
      </c>
      <c r="S39" s="9">
        <v>92.411310856850861</v>
      </c>
      <c r="T39" s="9">
        <v>0.28356999999999999</v>
      </c>
      <c r="U39" s="9">
        <v>2.1941099999999998</v>
      </c>
      <c r="V39" s="9">
        <v>0</v>
      </c>
      <c r="W39" s="9">
        <v>0</v>
      </c>
      <c r="X39" s="8">
        <v>120.96953000000001</v>
      </c>
      <c r="Y39" s="8">
        <v>360.90947825564297</v>
      </c>
      <c r="Z39" s="8">
        <f>B39+D39+F39+H39+J39+L39+N39+P39+R39+T39+V39+X39</f>
        <v>646.13432</v>
      </c>
      <c r="AA39" s="8">
        <f>C39+E39+G39+I39+K39+M39+O39+Q39+S39+U39+W39+Y39</f>
        <v>2994.1429536975866</v>
      </c>
      <c r="AB39" s="12"/>
    </row>
    <row r="40" spans="1:28">
      <c r="A40" s="13" t="s">
        <v>2</v>
      </c>
      <c r="B40" s="9">
        <v>1024.6957399999999</v>
      </c>
      <c r="C40" s="9">
        <f>3900.00583-53.1</f>
        <v>3846.9058300000002</v>
      </c>
      <c r="D40" s="9">
        <v>329.97838000000002</v>
      </c>
      <c r="E40" s="9">
        <v>1307.3495399999999</v>
      </c>
      <c r="F40" s="9">
        <v>18.769690000000001</v>
      </c>
      <c r="G40" s="9">
        <v>52.037939999999999</v>
      </c>
      <c r="H40" s="9">
        <v>1087.0173299999999</v>
      </c>
      <c r="I40" s="9">
        <v>1985.75666</v>
      </c>
      <c r="J40" s="9">
        <v>1199.33079</v>
      </c>
      <c r="K40" s="9">
        <v>8105.2943018917895</v>
      </c>
      <c r="L40" s="9">
        <v>1661.25713</v>
      </c>
      <c r="M40" s="9">
        <v>7061.8636149072927</v>
      </c>
      <c r="N40" s="9">
        <v>6.883</v>
      </c>
      <c r="O40" s="9">
        <v>167.95493787103487</v>
      </c>
      <c r="P40" s="9">
        <v>50.698320000000002</v>
      </c>
      <c r="Q40" s="9">
        <v>314.59472076142669</v>
      </c>
      <c r="R40" s="9">
        <v>3463.3653300000001</v>
      </c>
      <c r="S40" s="9">
        <v>10400.473487655068</v>
      </c>
      <c r="T40" s="9">
        <v>11.726760000000001</v>
      </c>
      <c r="U40" s="9">
        <v>83.579369999999997</v>
      </c>
      <c r="V40" s="9">
        <v>0</v>
      </c>
      <c r="W40" s="9">
        <v>0</v>
      </c>
      <c r="X40" s="8">
        <v>681.05766000000006</v>
      </c>
      <c r="Y40" s="8">
        <v>2315.2527813717384</v>
      </c>
      <c r="Z40" s="8">
        <f>B40+D40+F40+H40+J40+L40+N40+P40+R40+T40+V40+X40</f>
        <v>9534.7801299999992</v>
      </c>
      <c r="AA40" s="8">
        <f>C40+E40+G40+I40+K40+M40+O40+Q40+S40+U40+W40+Y40</f>
        <v>35641.063184458355</v>
      </c>
      <c r="AB40" s="12"/>
    </row>
    <row r="41" spans="1:28" s="6" customFormat="1">
      <c r="A41" s="11" t="s">
        <v>1</v>
      </c>
      <c r="B41" s="10">
        <v>0</v>
      </c>
      <c r="C41" s="10">
        <v>0</v>
      </c>
      <c r="D41" s="10">
        <v>1.478E-2</v>
      </c>
      <c r="E41" s="10">
        <v>1.478E-2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9">
        <v>0</v>
      </c>
      <c r="L41" s="10">
        <v>0</v>
      </c>
      <c r="M41" s="9">
        <v>0</v>
      </c>
      <c r="N41" s="10">
        <v>0</v>
      </c>
      <c r="O41" s="9">
        <v>0</v>
      </c>
      <c r="P41" s="10">
        <v>7.1399999999999996E-3</v>
      </c>
      <c r="Q41" s="9">
        <v>7.8089240233199997E-3</v>
      </c>
      <c r="R41" s="10">
        <v>0</v>
      </c>
      <c r="S41" s="9">
        <v>0</v>
      </c>
      <c r="T41" s="10">
        <v>0</v>
      </c>
      <c r="U41" s="10">
        <v>0</v>
      </c>
      <c r="V41" s="9">
        <v>0</v>
      </c>
      <c r="W41" s="9">
        <v>0</v>
      </c>
      <c r="X41" s="8">
        <v>0</v>
      </c>
      <c r="Y41" s="8">
        <v>0</v>
      </c>
      <c r="Z41" s="8">
        <v>2.1919999999999999E-2</v>
      </c>
      <c r="AA41" s="8">
        <v>2.1919999999999999E-2</v>
      </c>
      <c r="AB41" s="7"/>
    </row>
    <row r="42" spans="1:28" s="3" customFormat="1">
      <c r="A42" s="5" t="s">
        <v>0</v>
      </c>
      <c r="B42" s="4">
        <f>SUM(B6:B41)</f>
        <v>9290.7721399999991</v>
      </c>
      <c r="C42" s="4">
        <f>SUM(C6:C41)</f>
        <v>38072.095529999999</v>
      </c>
      <c r="D42" s="4">
        <f>SUM(D6:D41)</f>
        <v>3561.5207399999995</v>
      </c>
      <c r="E42" s="4">
        <f>SUM(E6:E41)</f>
        <v>12679.968319999996</v>
      </c>
      <c r="F42" s="4">
        <f>SUM(F6:F41)</f>
        <v>756.03600000000006</v>
      </c>
      <c r="G42" s="4">
        <f>SUM(G6:G41)</f>
        <v>4817.958270000001</v>
      </c>
      <c r="H42" s="4">
        <f>SUM(H6:H41)</f>
        <v>4680.4400000000005</v>
      </c>
      <c r="I42" s="4">
        <f>SUM(I6:I41)</f>
        <v>14498.42281</v>
      </c>
      <c r="J42" s="4">
        <f>SUM(J6:J41)</f>
        <v>22748.55301</v>
      </c>
      <c r="K42" s="4">
        <f>SUM(K6:K41)</f>
        <v>135613.65193488891</v>
      </c>
      <c r="L42" s="4">
        <f>SUM(L6:L41)</f>
        <v>19878.036900000006</v>
      </c>
      <c r="M42" s="4">
        <f>SUM(M6:M41)</f>
        <v>79017.18000179049</v>
      </c>
      <c r="N42" s="4">
        <f>SUM(N6:N41)</f>
        <v>364.93613999999997</v>
      </c>
      <c r="O42" s="4">
        <f>SUM(O6:O41)</f>
        <v>4605.0915595508668</v>
      </c>
      <c r="P42" s="4">
        <f>SUM(P6:P41)</f>
        <v>1824.0394799999999</v>
      </c>
      <c r="Q42" s="4">
        <f>SUM(Q6:Q41)</f>
        <v>6817.8933115362288</v>
      </c>
      <c r="R42" s="4">
        <f>SUM(R6:R41)</f>
        <v>21392.756090000003</v>
      </c>
      <c r="S42" s="4">
        <f>SUM(S6:S41)</f>
        <v>69036.190150051043</v>
      </c>
      <c r="T42" s="4">
        <f>SUM(T6:T41)</f>
        <v>148.27554000000001</v>
      </c>
      <c r="U42" s="4">
        <f>SUM(U6:U41)</f>
        <v>837.48689000000002</v>
      </c>
      <c r="V42" s="4">
        <f>SUM(V6:V41)</f>
        <v>0</v>
      </c>
      <c r="W42" s="4">
        <f>SUM(W6:W41)</f>
        <v>0</v>
      </c>
      <c r="X42" s="4">
        <f>SUM(X6:X41)</f>
        <v>10486.52592</v>
      </c>
      <c r="Y42" s="4">
        <f>SUM(Y6:Y41)</f>
        <v>34727.409890972704</v>
      </c>
      <c r="Z42" s="4">
        <f>SUM(Z6:Z41)</f>
        <v>95131.891959999994</v>
      </c>
      <c r="AA42" s="4">
        <f>SUM(AA6:AA41)</f>
        <v>400723.34799986618</v>
      </c>
    </row>
    <row r="44" spans="1:28">
      <c r="Y44" s="2"/>
    </row>
    <row r="47" spans="1:28">
      <c r="E47" s="1"/>
      <c r="F47" s="1"/>
      <c r="G47" s="1"/>
      <c r="I47" s="1"/>
      <c r="K47" s="1"/>
      <c r="Z47" s="1"/>
    </row>
    <row r="48" spans="1:28">
      <c r="C48" s="1"/>
    </row>
  </sheetData>
  <mergeCells count="17">
    <mergeCell ref="A1:F1"/>
    <mergeCell ref="A2:F2"/>
    <mergeCell ref="A3:D3"/>
    <mergeCell ref="A4:A5"/>
    <mergeCell ref="B4:C4"/>
    <mergeCell ref="D4:E4"/>
    <mergeCell ref="F4:G4"/>
    <mergeCell ref="T4:U4"/>
    <mergeCell ref="V4:W4"/>
    <mergeCell ref="X4:Y4"/>
    <mergeCell ref="Z4:AA4"/>
    <mergeCell ref="H4:I4"/>
    <mergeCell ref="J4:K4"/>
    <mergeCell ref="L4:M4"/>
    <mergeCell ref="N4:O4"/>
    <mergeCell ref="P4:Q4"/>
    <mergeCell ref="R4:S4"/>
  </mergeCells>
  <pageMargins left="0.24791666700000001" right="0" top="0.98402777777777795" bottom="0.98402777777777795" header="0.51180555555555596" footer="0.51180555555555596"/>
  <pageSetup paperSize="9" scale="40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2007-2008</vt:lpstr>
      <vt:lpstr>'2007-2008'!Print_Area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Majumdar</dc:creator>
  <cp:lastModifiedBy>S Majumdar</cp:lastModifiedBy>
  <dcterms:created xsi:type="dcterms:W3CDTF">2011-02-15T09:44:41Z</dcterms:created>
  <dcterms:modified xsi:type="dcterms:W3CDTF">2011-02-15T09:46:01Z</dcterms:modified>
</cp:coreProperties>
</file>