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05-2006" sheetId="1" r:id="rId1"/>
  </sheets>
  <definedNames>
    <definedName name="_xlnm.Print_Area" localSheetId="0">'2005-2006'!$A$1:$AA$42</definedName>
  </definedNames>
  <calcPr calcId="124519"/>
</workbook>
</file>

<file path=xl/calcChain.xml><?xml version="1.0" encoding="utf-8"?>
<calcChain xmlns="http://schemas.openxmlformats.org/spreadsheetml/2006/main">
  <c r="Z6" i="1"/>
  <c r="AA6"/>
  <c r="Z7"/>
  <c r="AA7"/>
  <c r="Z8"/>
  <c r="AA8"/>
  <c r="Z9"/>
  <c r="AA9"/>
  <c r="Z10"/>
  <c r="AA10"/>
  <c r="Z11"/>
  <c r="AA11"/>
  <c r="Z12"/>
  <c r="AA12"/>
  <c r="Z13"/>
  <c r="AA13"/>
  <c r="Z14"/>
  <c r="AA14"/>
  <c r="K15"/>
  <c r="M15"/>
  <c r="Y15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Y26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E44"/>
</calcChain>
</file>

<file path=xl/sharedStrings.xml><?xml version="1.0" encoding="utf-8"?>
<sst xmlns="http://schemas.openxmlformats.org/spreadsheetml/2006/main" count="79" uniqueCount="55">
  <si>
    <t xml:space="preserve">Total : </t>
  </si>
  <si>
    <t>West Bengal</t>
  </si>
  <si>
    <t>Uttaranchal</t>
  </si>
  <si>
    <t>Uttar Pradesh</t>
  </si>
  <si>
    <t>Tripura</t>
  </si>
  <si>
    <t>Tamil Nadu</t>
  </si>
  <si>
    <t>Sikkim</t>
  </si>
  <si>
    <t>Rajasthan</t>
  </si>
  <si>
    <t>Punjab</t>
  </si>
  <si>
    <t>Pondicherry U.T.</t>
  </si>
  <si>
    <t>Orissa</t>
  </si>
  <si>
    <t>Nagaland</t>
  </si>
  <si>
    <t>Mizoram</t>
  </si>
  <si>
    <t>Meghalaya</t>
  </si>
  <si>
    <t>Manipur</t>
  </si>
  <si>
    <t>Maharashtra</t>
  </si>
  <si>
    <t>Madhya Pradesh</t>
  </si>
  <si>
    <t>Lakshadweep U.T.</t>
  </si>
  <si>
    <t>Kerala</t>
  </si>
  <si>
    <t>Karnataka</t>
  </si>
  <si>
    <t>Jharkhand</t>
  </si>
  <si>
    <t>Jammu and Kashmir</t>
  </si>
  <si>
    <t>Himachal Pradesh</t>
  </si>
  <si>
    <t>Haryana</t>
  </si>
  <si>
    <t>Gujarat</t>
  </si>
  <si>
    <t>Goa</t>
  </si>
  <si>
    <t>Delhi</t>
  </si>
  <si>
    <t>Daman and Diu</t>
  </si>
  <si>
    <t>Dadra and Nagar Haveli</t>
  </si>
  <si>
    <t>Chattisgarh</t>
  </si>
  <si>
    <t>Chandigarh U.T.</t>
  </si>
  <si>
    <t>Bihar</t>
  </si>
  <si>
    <t>Assam</t>
  </si>
  <si>
    <t>Arunachal Pradesh</t>
  </si>
  <si>
    <t>Andhra Pradesh</t>
  </si>
  <si>
    <t>Andaman And Nicobar Islands</t>
  </si>
  <si>
    <t>Upto the qtr.</t>
  </si>
  <si>
    <t>For the qtr.</t>
  </si>
  <si>
    <t>GRAND TOTAL</t>
  </si>
  <si>
    <t>ALL OTHER MISCELLANEOUS</t>
  </si>
  <si>
    <t>CROP INSURANCE</t>
  </si>
  <si>
    <t>OVERSEAS MEDICAL INSURANCE</t>
  </si>
  <si>
    <t>MEDICAL INSURANCE</t>
  </si>
  <si>
    <t>PERSONAL ACCIDENT</t>
  </si>
  <si>
    <t>LIABILITY INSURANCE</t>
  </si>
  <si>
    <t>MOTOR THIRD PARTY</t>
  </si>
  <si>
    <t>MOTOR OWN DAMAGE</t>
  </si>
  <si>
    <t>ENGINEERING</t>
  </si>
  <si>
    <t>MARINE (HULL)</t>
  </si>
  <si>
    <t>MARINE (CARGO)</t>
  </si>
  <si>
    <t>FIRE</t>
  </si>
  <si>
    <t>STATES</t>
  </si>
  <si>
    <t>Rs. In Lakhs</t>
  </si>
  <si>
    <t>GROSS DIRECT PREMIUM UNDERWRITTEN FOR AND UPTO THE QUARTER: 4 (FY : 2008-09)</t>
  </si>
  <si>
    <t>FORM NL 22 - GEOGRAPHICAL DISTRIBUTION OF BUSINESS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</si>
</sst>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9"/>
      <name val="Verdana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10"/>
      <name val="Tahoma"/>
      <family val="2"/>
    </font>
    <font>
      <b/>
      <sz val="8"/>
      <name val="Arial"/>
      <family val="2"/>
    </font>
    <font>
      <b/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2" fontId="1" fillId="0" borderId="0" xfId="0" applyNumberFormat="1" applyFont="1" applyFill="1" applyBorder="1"/>
    <xf numFmtId="0" fontId="2" fillId="0" borderId="0" xfId="0" applyFont="1" applyFill="1"/>
    <xf numFmtId="2" fontId="3" fillId="2" borderId="1" xfId="0" applyNumberFormat="1" applyFont="1" applyFill="1" applyBorder="1"/>
    <xf numFmtId="0" fontId="4" fillId="2" borderId="1" xfId="0" applyFont="1" applyFill="1" applyBorder="1"/>
    <xf numFmtId="0" fontId="5" fillId="0" borderId="0" xfId="0" applyFont="1"/>
    <xf numFmtId="2" fontId="6" fillId="0" borderId="1" xfId="0" applyNumberFormat="1" applyFont="1" applyFill="1" applyBorder="1" applyAlignment="1" applyProtection="1"/>
    <xf numFmtId="2" fontId="1" fillId="0" borderId="1" xfId="0" applyNumberFormat="1" applyFont="1" applyBorder="1"/>
    <xf numFmtId="0" fontId="1" fillId="0" borderId="1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 applyAlignment="1"/>
    <xf numFmtId="0" fontId="8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7"/>
  <sheetViews>
    <sheetView tabSelected="1" workbookViewId="0">
      <selection activeCell="B9" sqref="B9"/>
    </sheetView>
  </sheetViews>
  <sheetFormatPr defaultRowHeight="12.75"/>
  <cols>
    <col min="1" max="1" width="27.85546875" customWidth="1"/>
    <col min="2" max="2" width="11.5703125" customWidth="1"/>
    <col min="3" max="3" width="12.7109375" customWidth="1"/>
    <col min="4" max="4" width="11.85546875" customWidth="1"/>
    <col min="5" max="5" width="12.7109375" customWidth="1"/>
    <col min="6" max="6" width="12" customWidth="1"/>
    <col min="7" max="7" width="12.7109375" customWidth="1"/>
    <col min="8" max="8" width="11.5703125" customWidth="1"/>
    <col min="9" max="9" width="12.7109375" customWidth="1"/>
    <col min="10" max="10" width="11.5703125" customWidth="1"/>
    <col min="11" max="11" width="12.7109375" customWidth="1"/>
    <col min="12" max="12" width="11.5703125" customWidth="1"/>
    <col min="13" max="13" width="12.7109375" customWidth="1"/>
    <col min="14" max="14" width="11.5703125" customWidth="1"/>
    <col min="15" max="15" width="12.7109375" customWidth="1"/>
    <col min="16" max="16" width="11.5703125" customWidth="1"/>
    <col min="17" max="17" width="12.7109375" customWidth="1"/>
    <col min="18" max="18" width="11.5703125" customWidth="1"/>
    <col min="19" max="19" width="12.7109375" customWidth="1"/>
    <col min="20" max="20" width="13.28515625" customWidth="1"/>
    <col min="21" max="21" width="15.140625" customWidth="1"/>
    <col min="22" max="22" width="11.5703125" customWidth="1"/>
    <col min="23" max="23" width="12.7109375" customWidth="1"/>
    <col min="24" max="24" width="11.5703125" customWidth="1"/>
    <col min="25" max="25" width="14.42578125" customWidth="1"/>
    <col min="26" max="26" width="11.5703125" customWidth="1"/>
    <col min="27" max="27" width="12.7109375" style="1" customWidth="1"/>
    <col min="28" max="28" width="14.28515625" customWidth="1"/>
  </cols>
  <sheetData>
    <row r="1" spans="1:28">
      <c r="A1" s="18" t="s">
        <v>54</v>
      </c>
      <c r="B1" s="18"/>
      <c r="C1" s="18"/>
      <c r="D1" s="18"/>
      <c r="E1" s="18"/>
      <c r="F1" s="18"/>
    </row>
    <row r="2" spans="1:28">
      <c r="A2" s="18" t="s">
        <v>53</v>
      </c>
      <c r="B2" s="18"/>
      <c r="C2" s="18"/>
      <c r="D2" s="18"/>
      <c r="E2" s="18"/>
      <c r="F2" s="18"/>
    </row>
    <row r="3" spans="1:28">
      <c r="A3" s="17" t="s">
        <v>52</v>
      </c>
      <c r="B3" s="17"/>
      <c r="C3" s="17"/>
      <c r="D3" s="17"/>
    </row>
    <row r="4" spans="1:28" s="14" customFormat="1" ht="11.25">
      <c r="A4" s="13" t="s">
        <v>51</v>
      </c>
      <c r="B4" s="16" t="s">
        <v>50</v>
      </c>
      <c r="C4" s="16"/>
      <c r="D4" s="16" t="s">
        <v>49</v>
      </c>
      <c r="E4" s="16"/>
      <c r="F4" s="16" t="s">
        <v>48</v>
      </c>
      <c r="G4" s="16"/>
      <c r="H4" s="16" t="s">
        <v>47</v>
      </c>
      <c r="I4" s="16"/>
      <c r="J4" s="16" t="s">
        <v>46</v>
      </c>
      <c r="K4" s="16"/>
      <c r="L4" s="16" t="s">
        <v>45</v>
      </c>
      <c r="M4" s="16"/>
      <c r="N4" s="16" t="s">
        <v>44</v>
      </c>
      <c r="O4" s="16"/>
      <c r="P4" s="16" t="s">
        <v>43</v>
      </c>
      <c r="Q4" s="16"/>
      <c r="R4" s="16" t="s">
        <v>42</v>
      </c>
      <c r="S4" s="16"/>
      <c r="T4" s="16" t="s">
        <v>41</v>
      </c>
      <c r="U4" s="16"/>
      <c r="V4" s="16" t="s">
        <v>40</v>
      </c>
      <c r="W4" s="16"/>
      <c r="X4" s="16" t="s">
        <v>39</v>
      </c>
      <c r="Y4" s="16"/>
      <c r="Z4" s="16" t="s">
        <v>38</v>
      </c>
      <c r="AA4" s="16"/>
      <c r="AB4" s="15"/>
    </row>
    <row r="5" spans="1:28" s="10" customFormat="1" ht="11.25">
      <c r="A5" s="13"/>
      <c r="B5" s="12" t="s">
        <v>37</v>
      </c>
      <c r="C5" s="12" t="s">
        <v>36</v>
      </c>
      <c r="D5" s="12" t="s">
        <v>37</v>
      </c>
      <c r="E5" s="12" t="s">
        <v>36</v>
      </c>
      <c r="F5" s="12" t="s">
        <v>37</v>
      </c>
      <c r="G5" s="12" t="s">
        <v>36</v>
      </c>
      <c r="H5" s="12" t="s">
        <v>37</v>
      </c>
      <c r="I5" s="12" t="s">
        <v>36</v>
      </c>
      <c r="J5" s="12" t="s">
        <v>37</v>
      </c>
      <c r="K5" s="12" t="s">
        <v>36</v>
      </c>
      <c r="L5" s="12" t="s">
        <v>37</v>
      </c>
      <c r="M5" s="12" t="s">
        <v>36</v>
      </c>
      <c r="N5" s="12" t="s">
        <v>37</v>
      </c>
      <c r="O5" s="12" t="s">
        <v>36</v>
      </c>
      <c r="P5" s="12" t="s">
        <v>37</v>
      </c>
      <c r="Q5" s="12" t="s">
        <v>36</v>
      </c>
      <c r="R5" s="12" t="s">
        <v>37</v>
      </c>
      <c r="S5" s="12" t="s">
        <v>36</v>
      </c>
      <c r="T5" s="12" t="s">
        <v>37</v>
      </c>
      <c r="U5" s="12" t="s">
        <v>36</v>
      </c>
      <c r="V5" s="12" t="s">
        <v>37</v>
      </c>
      <c r="W5" s="12" t="s">
        <v>36</v>
      </c>
      <c r="X5" s="12" t="s">
        <v>37</v>
      </c>
      <c r="Y5" s="12" t="s">
        <v>36</v>
      </c>
      <c r="Z5" s="12" t="s">
        <v>37</v>
      </c>
      <c r="AA5" s="12" t="s">
        <v>36</v>
      </c>
      <c r="AB5" s="11"/>
    </row>
    <row r="6" spans="1:28">
      <c r="A6" s="9" t="s">
        <v>35</v>
      </c>
      <c r="B6" s="8">
        <v>4.62E-3</v>
      </c>
      <c r="C6" s="8">
        <v>0.28477000000000002</v>
      </c>
      <c r="D6" s="8">
        <v>0.63451999999999997</v>
      </c>
      <c r="E6" s="8">
        <v>0.66178000000000003</v>
      </c>
      <c r="F6" s="8">
        <v>0</v>
      </c>
      <c r="G6" s="8">
        <v>0</v>
      </c>
      <c r="H6" s="8">
        <v>0</v>
      </c>
      <c r="I6" s="8">
        <v>0</v>
      </c>
      <c r="J6" s="8">
        <v>0.12198000000000001</v>
      </c>
      <c r="K6" s="8">
        <v>1.7805806852500001</v>
      </c>
      <c r="L6" s="8">
        <v>3.5200000000000002E-2</v>
      </c>
      <c r="M6" s="8">
        <v>0.473075733</v>
      </c>
      <c r="N6" s="8">
        <v>0</v>
      </c>
      <c r="O6" s="8">
        <v>0</v>
      </c>
      <c r="P6" s="8">
        <v>0</v>
      </c>
      <c r="Q6" s="8">
        <v>0</v>
      </c>
      <c r="R6" s="8">
        <v>0.11745999999999999</v>
      </c>
      <c r="S6" s="8">
        <v>0.12296</v>
      </c>
      <c r="T6" s="8">
        <v>0</v>
      </c>
      <c r="U6" s="8">
        <v>3.363E-2</v>
      </c>
      <c r="V6" s="8">
        <v>0</v>
      </c>
      <c r="W6" s="8">
        <v>0</v>
      </c>
      <c r="X6" s="7">
        <v>0</v>
      </c>
      <c r="Y6" s="7">
        <v>0.12353</v>
      </c>
      <c r="Z6" s="7">
        <f>B6+D6+F6+H6+J6+L6+N6+P6+R6+T6+V6+X6</f>
        <v>0.91377999999999993</v>
      </c>
      <c r="AA6" s="7">
        <f>C6+E6+G6+I6+K6+M6+O6+Q6+S6+U6+W6+Y6</f>
        <v>3.4803264182500002</v>
      </c>
      <c r="AB6" s="6"/>
    </row>
    <row r="7" spans="1:28">
      <c r="A7" s="9" t="s">
        <v>34</v>
      </c>
      <c r="B7" s="8">
        <v>459.27415000000002</v>
      </c>
      <c r="C7" s="8">
        <v>2820.16734</v>
      </c>
      <c r="D7" s="8">
        <v>138.21779000000001</v>
      </c>
      <c r="E7" s="8">
        <v>585.92908</v>
      </c>
      <c r="F7" s="8">
        <v>20.620419999999999</v>
      </c>
      <c r="G7" s="8">
        <v>41.713830000000002</v>
      </c>
      <c r="H7" s="8">
        <v>293.31826999999998</v>
      </c>
      <c r="I7" s="8">
        <v>1199.4646</v>
      </c>
      <c r="J7" s="8">
        <v>1433.19183</v>
      </c>
      <c r="K7" s="8">
        <v>4520.7694430442007</v>
      </c>
      <c r="L7" s="8">
        <v>634.41016999999999</v>
      </c>
      <c r="M7" s="8">
        <v>2330.0462553484999</v>
      </c>
      <c r="N7" s="8">
        <v>1.52502</v>
      </c>
      <c r="O7" s="8">
        <v>20.251043472399999</v>
      </c>
      <c r="P7" s="8">
        <v>21.899899999999999</v>
      </c>
      <c r="Q7" s="8">
        <v>106.86490999999999</v>
      </c>
      <c r="R7" s="8">
        <v>537.46633999999995</v>
      </c>
      <c r="S7" s="8">
        <v>1446.72488</v>
      </c>
      <c r="T7" s="8">
        <v>9.8686699999999998</v>
      </c>
      <c r="U7" s="8">
        <v>62.325519999999997</v>
      </c>
      <c r="V7" s="8">
        <v>0</v>
      </c>
      <c r="W7" s="8">
        <v>0</v>
      </c>
      <c r="X7" s="7">
        <v>372.63598000000002</v>
      </c>
      <c r="Y7" s="7">
        <v>1548.87689</v>
      </c>
      <c r="Z7" s="7">
        <f>B7+D7+F7+H7+J7+L7+N7+P7+R7+T7+V7+X7</f>
        <v>3922.4285399999999</v>
      </c>
      <c r="AA7" s="7">
        <f>C7+E7+G7+I7+K7+M7+O7+Q7+S7+U7+W7+Y7</f>
        <v>14683.133791865101</v>
      </c>
      <c r="AB7" s="6"/>
    </row>
    <row r="8" spans="1:28">
      <c r="A8" s="9" t="s">
        <v>33</v>
      </c>
      <c r="B8" s="8">
        <v>3.5199199999999999</v>
      </c>
      <c r="C8" s="8">
        <v>5.4523900000000003</v>
      </c>
      <c r="D8" s="8">
        <v>0.31881999999999999</v>
      </c>
      <c r="E8" s="8">
        <v>1.7039500000000001</v>
      </c>
      <c r="F8" s="8">
        <v>0</v>
      </c>
      <c r="G8" s="8">
        <v>0</v>
      </c>
      <c r="H8" s="8">
        <v>0.13661000000000001</v>
      </c>
      <c r="I8" s="8">
        <v>0.80471000000000004</v>
      </c>
      <c r="J8" s="8">
        <v>9.1531400000000005</v>
      </c>
      <c r="K8" s="8">
        <v>29.955153720700004</v>
      </c>
      <c r="L8" s="8">
        <v>1.8974200000000001</v>
      </c>
      <c r="M8" s="8">
        <v>14.591828784</v>
      </c>
      <c r="N8" s="8">
        <v>0</v>
      </c>
      <c r="O8" s="8">
        <v>0</v>
      </c>
      <c r="P8" s="8">
        <v>1.728E-2</v>
      </c>
      <c r="Q8" s="8">
        <v>0.15792</v>
      </c>
      <c r="R8" s="8">
        <v>0.19216</v>
      </c>
      <c r="S8" s="8">
        <v>0.57389000000000001</v>
      </c>
      <c r="T8" s="8">
        <v>3.4810000000000001E-2</v>
      </c>
      <c r="U8" s="8">
        <v>3.4810000000000001E-2</v>
      </c>
      <c r="V8" s="8">
        <v>0</v>
      </c>
      <c r="W8" s="8">
        <v>0</v>
      </c>
      <c r="X8" s="7">
        <v>1.6704600000000001</v>
      </c>
      <c r="Y8" s="7">
        <v>3.6722600000000001</v>
      </c>
      <c r="Z8" s="7">
        <f>B8+D8+F8+H8+J8+L8+N8+P8+R8+T8+V8+X8</f>
        <v>16.940619999999999</v>
      </c>
      <c r="AA8" s="7">
        <f>C8+E8+G8+I8+K8+M8+O8+Q8+S8+U8+W8+Y8</f>
        <v>56.946912504700002</v>
      </c>
      <c r="AB8" s="6"/>
    </row>
    <row r="9" spans="1:28">
      <c r="A9" s="9" t="s">
        <v>32</v>
      </c>
      <c r="B9" s="8">
        <v>185.16174000000001</v>
      </c>
      <c r="C9" s="8">
        <v>950.76643000000001</v>
      </c>
      <c r="D9" s="8">
        <v>15.19929</v>
      </c>
      <c r="E9" s="8">
        <v>100.78928000000001</v>
      </c>
      <c r="F9" s="8">
        <v>0</v>
      </c>
      <c r="G9" s="8">
        <v>0.32818000000000003</v>
      </c>
      <c r="H9" s="8">
        <v>54.87791</v>
      </c>
      <c r="I9" s="8">
        <v>156.96463</v>
      </c>
      <c r="J9" s="8">
        <v>359.73156999999998</v>
      </c>
      <c r="K9" s="8">
        <v>1403.5140642633</v>
      </c>
      <c r="L9" s="8">
        <v>135.82022000000001</v>
      </c>
      <c r="M9" s="8">
        <v>602.78453094600002</v>
      </c>
      <c r="N9" s="8">
        <v>0.68727000000000005</v>
      </c>
      <c r="O9" s="8">
        <v>5.5301752604000001</v>
      </c>
      <c r="P9" s="8">
        <v>4.5812099999999996</v>
      </c>
      <c r="Q9" s="8">
        <v>38.298760000000001</v>
      </c>
      <c r="R9" s="8">
        <v>45.512500000000003</v>
      </c>
      <c r="S9" s="8">
        <v>128.43029999999999</v>
      </c>
      <c r="T9" s="8">
        <v>0.55378000000000005</v>
      </c>
      <c r="U9" s="8">
        <v>3.36131</v>
      </c>
      <c r="V9" s="8">
        <v>0</v>
      </c>
      <c r="W9" s="8">
        <v>0</v>
      </c>
      <c r="X9" s="7">
        <v>93.236699999999999</v>
      </c>
      <c r="Y9" s="7">
        <v>366.40120000000002</v>
      </c>
      <c r="Z9" s="7">
        <f>B9+D9+F9+H9+J9+L9+N9+P9+R9+T9+V9+X9</f>
        <v>895.36219000000006</v>
      </c>
      <c r="AA9" s="7">
        <f>C9+E9+G9+I9+K9+M9+O9+Q9+S9+U9+W9+Y9</f>
        <v>3757.1688604697001</v>
      </c>
      <c r="AB9" s="6"/>
    </row>
    <row r="10" spans="1:28">
      <c r="A10" s="9" t="s">
        <v>31</v>
      </c>
      <c r="B10" s="8">
        <v>102.58826000000001</v>
      </c>
      <c r="C10" s="8">
        <v>298.61691000000002</v>
      </c>
      <c r="D10" s="8">
        <v>7.6578600000000003</v>
      </c>
      <c r="E10" s="8">
        <v>30.67465</v>
      </c>
      <c r="F10" s="8">
        <v>0</v>
      </c>
      <c r="G10" s="8">
        <v>0</v>
      </c>
      <c r="H10" s="8">
        <v>25.248139999999999</v>
      </c>
      <c r="I10" s="8">
        <v>62.283650000000002</v>
      </c>
      <c r="J10" s="8">
        <v>388.11628999999999</v>
      </c>
      <c r="K10" s="8">
        <v>1498.5779096554502</v>
      </c>
      <c r="L10" s="8">
        <v>242.29151999999999</v>
      </c>
      <c r="M10" s="8">
        <v>919.61150588450005</v>
      </c>
      <c r="N10" s="8">
        <v>0.75107999999999997</v>
      </c>
      <c r="O10" s="8">
        <v>1.7377445108</v>
      </c>
      <c r="P10" s="8">
        <v>1.87493</v>
      </c>
      <c r="Q10" s="8">
        <v>5.3220000000000001</v>
      </c>
      <c r="R10" s="8">
        <v>23.96856</v>
      </c>
      <c r="S10" s="8">
        <v>69.951179999999994</v>
      </c>
      <c r="T10" s="8">
        <v>0.68547000000000002</v>
      </c>
      <c r="U10" s="8">
        <v>6.5522200000000002</v>
      </c>
      <c r="V10" s="8">
        <v>0</v>
      </c>
      <c r="W10" s="8">
        <v>0</v>
      </c>
      <c r="X10" s="7">
        <v>376.21377999999999</v>
      </c>
      <c r="Y10" s="7">
        <v>1156.8507</v>
      </c>
      <c r="Z10" s="7">
        <f>B10+D10+F10+H10+J10+L10+N10+P10+R10+T10+V10+X10</f>
        <v>1169.39589</v>
      </c>
      <c r="AA10" s="7">
        <f>C10+E10+G10+I10+K10+M10+O10+Q10+S10+U10+W10+Y10</f>
        <v>4050.1784700507505</v>
      </c>
      <c r="AB10" s="6"/>
    </row>
    <row r="11" spans="1:28">
      <c r="A11" s="9" t="s">
        <v>30</v>
      </c>
      <c r="B11" s="8">
        <v>90.803250000000006</v>
      </c>
      <c r="C11" s="8">
        <v>221.29621</v>
      </c>
      <c r="D11" s="8">
        <v>5.6317000000000004</v>
      </c>
      <c r="E11" s="8">
        <v>22.472570000000001</v>
      </c>
      <c r="F11" s="8">
        <v>0</v>
      </c>
      <c r="G11" s="8">
        <v>0</v>
      </c>
      <c r="H11" s="8">
        <v>12.1067</v>
      </c>
      <c r="I11" s="8">
        <v>44.61598</v>
      </c>
      <c r="J11" s="8">
        <v>150.98464999999999</v>
      </c>
      <c r="K11" s="8">
        <v>552.76563243484998</v>
      </c>
      <c r="L11" s="8">
        <v>40.382350000000002</v>
      </c>
      <c r="M11" s="8">
        <v>167.54797118799999</v>
      </c>
      <c r="N11" s="8">
        <v>0.12</v>
      </c>
      <c r="O11" s="8">
        <v>0.37228707999999999</v>
      </c>
      <c r="P11" s="8">
        <v>7.0718800000000002</v>
      </c>
      <c r="Q11" s="8">
        <v>17.20721</v>
      </c>
      <c r="R11" s="8">
        <v>13.511509999999999</v>
      </c>
      <c r="S11" s="8">
        <v>40.397739999999999</v>
      </c>
      <c r="T11" s="8">
        <v>0.65742999999999996</v>
      </c>
      <c r="U11" s="8">
        <v>6.2391899999999998</v>
      </c>
      <c r="V11" s="8">
        <v>0</v>
      </c>
      <c r="W11" s="8">
        <v>0</v>
      </c>
      <c r="X11" s="7">
        <v>11.6488</v>
      </c>
      <c r="Y11" s="7">
        <v>52.00741</v>
      </c>
      <c r="Z11" s="7">
        <f>B11+D11+F11+H11+J11+L11+N11+P11+R11+T11+V11+X11</f>
        <v>332.91826999999995</v>
      </c>
      <c r="AA11" s="7">
        <f>C11+E11+G11+I11+K11+M11+O11+Q11+S11+U11+W11+Y11</f>
        <v>1124.9222007028498</v>
      </c>
      <c r="AB11" s="6"/>
    </row>
    <row r="12" spans="1:28">
      <c r="A12" s="9" t="s">
        <v>29</v>
      </c>
      <c r="B12" s="8">
        <v>72.965140000000005</v>
      </c>
      <c r="C12" s="8">
        <v>319.04460999999998</v>
      </c>
      <c r="D12" s="8">
        <v>12.956759999999999</v>
      </c>
      <c r="E12" s="8">
        <v>36.243450000000003</v>
      </c>
      <c r="F12" s="8">
        <v>0</v>
      </c>
      <c r="G12" s="8">
        <v>0</v>
      </c>
      <c r="H12" s="8">
        <v>6.0639599999999998</v>
      </c>
      <c r="I12" s="8">
        <v>66.007360000000006</v>
      </c>
      <c r="J12" s="8">
        <v>346.04048</v>
      </c>
      <c r="K12" s="8">
        <v>1208.4662014845501</v>
      </c>
      <c r="L12" s="8">
        <v>170.85692</v>
      </c>
      <c r="M12" s="8">
        <v>609.34634579650003</v>
      </c>
      <c r="N12" s="8">
        <v>0</v>
      </c>
      <c r="O12" s="8">
        <v>2.6876339999999999E-3</v>
      </c>
      <c r="P12" s="8">
        <v>2.6030000000000002</v>
      </c>
      <c r="Q12" s="8">
        <v>93.722769999999997</v>
      </c>
      <c r="R12" s="8">
        <v>12.225960000000001</v>
      </c>
      <c r="S12" s="8">
        <v>38.462600000000002</v>
      </c>
      <c r="T12" s="8">
        <v>0.59558999999999995</v>
      </c>
      <c r="U12" s="8">
        <v>1.84755</v>
      </c>
      <c r="V12" s="8">
        <v>0</v>
      </c>
      <c r="W12" s="8">
        <v>0</v>
      </c>
      <c r="X12" s="7">
        <v>85.732910000000004</v>
      </c>
      <c r="Y12" s="7">
        <v>340.61468000000002</v>
      </c>
      <c r="Z12" s="7">
        <f>B12+D12+F12+H12+J12+L12+N12+P12+R12+T12+V12+X12</f>
        <v>710.04071999999996</v>
      </c>
      <c r="AA12" s="7">
        <f>C12+E12+G12+I12+K12+M12+O12+Q12+S12+U12+W12+Y12</f>
        <v>2713.7582549150497</v>
      </c>
      <c r="AB12" s="6"/>
    </row>
    <row r="13" spans="1:28">
      <c r="A13" s="9" t="s">
        <v>28</v>
      </c>
      <c r="B13" s="8">
        <v>40.788449999999997</v>
      </c>
      <c r="C13" s="8">
        <v>219.48856000000001</v>
      </c>
      <c r="D13" s="8">
        <v>8.4795999999999996</v>
      </c>
      <c r="E13" s="8">
        <v>58.14866</v>
      </c>
      <c r="F13" s="8">
        <v>0</v>
      </c>
      <c r="G13" s="8">
        <v>0</v>
      </c>
      <c r="H13" s="8">
        <v>4.9381199999999996</v>
      </c>
      <c r="I13" s="8">
        <v>27.86946</v>
      </c>
      <c r="J13" s="8">
        <v>9.3986499999999999</v>
      </c>
      <c r="K13" s="8">
        <v>41.5645133425</v>
      </c>
      <c r="L13" s="8">
        <v>4.7076700000000002</v>
      </c>
      <c r="M13" s="8">
        <v>15.953681061500001</v>
      </c>
      <c r="N13" s="8">
        <v>0</v>
      </c>
      <c r="O13" s="8">
        <v>5.3031995920000004</v>
      </c>
      <c r="P13" s="8">
        <v>4.3139999999999998E-2</v>
      </c>
      <c r="Q13" s="8">
        <v>0.41968</v>
      </c>
      <c r="R13" s="8">
        <v>4.44076</v>
      </c>
      <c r="S13" s="8">
        <v>14.110609999999999</v>
      </c>
      <c r="T13" s="8">
        <v>0</v>
      </c>
      <c r="U13" s="8">
        <v>0.11700000000000001</v>
      </c>
      <c r="V13" s="8">
        <v>0</v>
      </c>
      <c r="W13" s="8">
        <v>0</v>
      </c>
      <c r="X13" s="7">
        <v>1.69482</v>
      </c>
      <c r="Y13" s="7">
        <v>13.27176</v>
      </c>
      <c r="Z13" s="7">
        <f>B13+D13+F13+H13+J13+L13+N13+P13+R13+T13+V13+X13</f>
        <v>74.491209999999995</v>
      </c>
      <c r="AA13" s="7">
        <f>C13+E13+G13+I13+K13+M13+O13+Q13+S13+U13+W13+Y13</f>
        <v>396.24712399600003</v>
      </c>
      <c r="AB13" s="6"/>
    </row>
    <row r="14" spans="1:28">
      <c r="A14" s="9" t="s">
        <v>27</v>
      </c>
      <c r="B14" s="8">
        <v>12.63988</v>
      </c>
      <c r="C14" s="8">
        <v>70.220309999999998</v>
      </c>
      <c r="D14" s="8">
        <v>4.1802999999999999</v>
      </c>
      <c r="E14" s="8">
        <v>19.890720000000002</v>
      </c>
      <c r="F14" s="8">
        <v>0</v>
      </c>
      <c r="G14" s="8">
        <v>0</v>
      </c>
      <c r="H14" s="8">
        <v>2.8602400000000001</v>
      </c>
      <c r="I14" s="8">
        <v>14.881399999999999</v>
      </c>
      <c r="J14" s="8">
        <v>7.0583200000000001</v>
      </c>
      <c r="K14" s="8">
        <v>29.425266823449999</v>
      </c>
      <c r="L14" s="8">
        <v>1.5117499999999999</v>
      </c>
      <c r="M14" s="8">
        <v>8.1534010805000019</v>
      </c>
      <c r="N14" s="8">
        <v>0</v>
      </c>
      <c r="O14" s="8">
        <v>0</v>
      </c>
      <c r="P14" s="8">
        <v>1.5679999999999999E-2</v>
      </c>
      <c r="Q14" s="8">
        <v>0.66593000000000002</v>
      </c>
      <c r="R14" s="8">
        <v>0.26757999999999998</v>
      </c>
      <c r="S14" s="8">
        <v>3.5030199999999998</v>
      </c>
      <c r="T14" s="8">
        <v>0</v>
      </c>
      <c r="U14" s="8">
        <v>6.3699999999999998E-3</v>
      </c>
      <c r="V14" s="8">
        <v>0</v>
      </c>
      <c r="W14" s="8">
        <v>0</v>
      </c>
      <c r="X14" s="7">
        <v>5.5152900000000002</v>
      </c>
      <c r="Y14" s="7">
        <v>13.379960000000001</v>
      </c>
      <c r="Z14" s="7">
        <f>B14+D14+F14+H14+J14+L14+N14+P14+R14+T14+V14+X14</f>
        <v>34.049039999999998</v>
      </c>
      <c r="AA14" s="7">
        <f>C14+E14+G14+I14+K14+M14+O14+Q14+S14+U14+W14+Y14</f>
        <v>160.12637790395002</v>
      </c>
      <c r="AB14" s="6"/>
    </row>
    <row r="15" spans="1:28">
      <c r="A15" s="9" t="s">
        <v>26</v>
      </c>
      <c r="B15" s="8">
        <v>711.48819000000003</v>
      </c>
      <c r="C15" s="8">
        <v>3579.1707099999999</v>
      </c>
      <c r="D15" s="8">
        <v>507.40865000000002</v>
      </c>
      <c r="E15" s="8">
        <v>1992.55385</v>
      </c>
      <c r="F15" s="8">
        <v>56.518129999999999</v>
      </c>
      <c r="G15" s="8">
        <v>239.87846999999999</v>
      </c>
      <c r="H15" s="8">
        <v>286.28363000000002</v>
      </c>
      <c r="I15" s="8">
        <v>969.60796000000005</v>
      </c>
      <c r="J15" s="8">
        <v>24415.999899999999</v>
      </c>
      <c r="K15" s="8">
        <f>55506.9435821221+0.12</f>
        <v>55507.0635821221</v>
      </c>
      <c r="L15" s="8">
        <v>4460.8231999999998</v>
      </c>
      <c r="M15" s="8">
        <f>10118.214912936+0.31</f>
        <v>10118.524912936</v>
      </c>
      <c r="N15" s="8">
        <v>22.24137</v>
      </c>
      <c r="O15" s="8">
        <v>389.87157845119998</v>
      </c>
      <c r="P15" s="8">
        <v>432.03908000000001</v>
      </c>
      <c r="Q15" s="8">
        <v>2434.0835900000002</v>
      </c>
      <c r="R15" s="8">
        <v>1840.74424</v>
      </c>
      <c r="S15" s="8">
        <v>6441.5398400000004</v>
      </c>
      <c r="T15" s="8">
        <v>15.81981</v>
      </c>
      <c r="U15" s="8">
        <v>121.34866</v>
      </c>
      <c r="V15" s="8">
        <v>0</v>
      </c>
      <c r="W15" s="8">
        <v>0</v>
      </c>
      <c r="X15" s="7">
        <v>2293.4106999999999</v>
      </c>
      <c r="Y15" s="7">
        <f>6378.16301-500</f>
        <v>5878.1630100000002</v>
      </c>
      <c r="Z15" s="7">
        <f>B15+D15+F15+H15+J15+L15+N15+P15+R15+T15+V15+X15</f>
        <v>35042.776899999997</v>
      </c>
      <c r="AA15" s="7">
        <f>C15+E15+G15+I15+K15+M15+O15+Q15+S15+U15+W15+Y15</f>
        <v>87671.806163509304</v>
      </c>
      <c r="AB15" s="6"/>
    </row>
    <row r="16" spans="1:28">
      <c r="A16" s="9" t="s">
        <v>25</v>
      </c>
      <c r="B16" s="8">
        <v>49.555610000000001</v>
      </c>
      <c r="C16" s="8">
        <v>163.48665</v>
      </c>
      <c r="D16" s="8">
        <v>7.0388700000000002</v>
      </c>
      <c r="E16" s="8">
        <v>53.211170000000003</v>
      </c>
      <c r="F16" s="8">
        <v>14.394959999999999</v>
      </c>
      <c r="G16" s="8">
        <v>38.235239999999997</v>
      </c>
      <c r="H16" s="8">
        <v>8.2175899999999995</v>
      </c>
      <c r="I16" s="8">
        <v>29.758120000000002</v>
      </c>
      <c r="J16" s="8">
        <v>272.66059999999999</v>
      </c>
      <c r="K16" s="8">
        <v>1041.1840459459002</v>
      </c>
      <c r="L16" s="8">
        <v>150.89700999999999</v>
      </c>
      <c r="M16" s="8">
        <v>564.99429903149996</v>
      </c>
      <c r="N16" s="8">
        <v>3.5245199999999999</v>
      </c>
      <c r="O16" s="8">
        <v>15.203845995999998</v>
      </c>
      <c r="P16" s="8">
        <v>3.4662799999999998</v>
      </c>
      <c r="Q16" s="8">
        <v>16.152270000000001</v>
      </c>
      <c r="R16" s="8">
        <v>53.739750000000001</v>
      </c>
      <c r="S16" s="8">
        <v>157.05421999999999</v>
      </c>
      <c r="T16" s="8">
        <v>0.40221000000000001</v>
      </c>
      <c r="U16" s="8">
        <v>3.5275099999999999</v>
      </c>
      <c r="V16" s="8">
        <v>0</v>
      </c>
      <c r="W16" s="8">
        <v>0</v>
      </c>
      <c r="X16" s="7">
        <v>22.997219999999999</v>
      </c>
      <c r="Y16" s="7">
        <v>101.74244</v>
      </c>
      <c r="Z16" s="7">
        <f>B16+D16+F16+H16+J16+L16+N16+P16+R16+T16+V16+X16</f>
        <v>586.89461999999992</v>
      </c>
      <c r="AA16" s="7">
        <f>C16+E16+G16+I16+K16+M16+O16+Q16+S16+U16+W16+Y16</f>
        <v>2184.5498109733999</v>
      </c>
      <c r="AB16" s="6"/>
    </row>
    <row r="17" spans="1:28">
      <c r="A17" s="9" t="s">
        <v>24</v>
      </c>
      <c r="B17" s="8">
        <v>635.93976999999995</v>
      </c>
      <c r="C17" s="8">
        <v>3301.9545199999998</v>
      </c>
      <c r="D17" s="8">
        <v>127.41414</v>
      </c>
      <c r="E17" s="8">
        <v>541.27264000000002</v>
      </c>
      <c r="F17" s="8">
        <v>75.153450000000007</v>
      </c>
      <c r="G17" s="8">
        <v>369.81128000000001</v>
      </c>
      <c r="H17" s="8">
        <v>75.429919999999996</v>
      </c>
      <c r="I17" s="8">
        <v>378.96607</v>
      </c>
      <c r="J17" s="8">
        <v>1330.5426600000001</v>
      </c>
      <c r="K17" s="8">
        <v>5003.0553782025008</v>
      </c>
      <c r="L17" s="8">
        <v>618.39518999999996</v>
      </c>
      <c r="M17" s="8">
        <v>2530.5842971240004</v>
      </c>
      <c r="N17" s="8">
        <v>3.8666299999999998</v>
      </c>
      <c r="O17" s="8">
        <v>38.372306221199999</v>
      </c>
      <c r="P17" s="8">
        <v>132.66917000000001</v>
      </c>
      <c r="Q17" s="8">
        <v>508.85793000000001</v>
      </c>
      <c r="R17" s="8">
        <v>913.16314</v>
      </c>
      <c r="S17" s="8">
        <v>2917.5910699999999</v>
      </c>
      <c r="T17" s="8">
        <v>10.74315</v>
      </c>
      <c r="U17" s="8">
        <v>49.707859999999997</v>
      </c>
      <c r="V17" s="8">
        <v>0</v>
      </c>
      <c r="W17" s="8">
        <v>0</v>
      </c>
      <c r="X17" s="7">
        <v>502.88754</v>
      </c>
      <c r="Y17" s="7">
        <v>1945.8742500000001</v>
      </c>
      <c r="Z17" s="7">
        <f>B17+D17+F17+H17+J17+L17+N17+P17+R17+T17+V17+X17</f>
        <v>4426.2047600000005</v>
      </c>
      <c r="AA17" s="7">
        <f>C17+E17+G17+I17+K17+M17+O17+Q17+S17+U17+W17+Y17</f>
        <v>17586.0476015477</v>
      </c>
      <c r="AB17" s="6"/>
    </row>
    <row r="18" spans="1:28">
      <c r="A18" s="9" t="s">
        <v>23</v>
      </c>
      <c r="B18" s="8">
        <v>960.39282000000003</v>
      </c>
      <c r="C18" s="8">
        <v>2748.2025800000001</v>
      </c>
      <c r="D18" s="8">
        <v>447.64519000000001</v>
      </c>
      <c r="E18" s="8">
        <v>1101.0892200000001</v>
      </c>
      <c r="F18" s="8">
        <v>0</v>
      </c>
      <c r="G18" s="8">
        <v>0</v>
      </c>
      <c r="H18" s="8">
        <v>171.46232000000001</v>
      </c>
      <c r="I18" s="8">
        <v>605.70252000000005</v>
      </c>
      <c r="J18" s="8">
        <v>964.02137000000005</v>
      </c>
      <c r="K18" s="8">
        <v>3858.0242110377499</v>
      </c>
      <c r="L18" s="8">
        <v>363.28694999999999</v>
      </c>
      <c r="M18" s="8">
        <v>1675.4142191150002</v>
      </c>
      <c r="N18" s="8">
        <v>83.659210000000002</v>
      </c>
      <c r="O18" s="8">
        <v>278.47873901679998</v>
      </c>
      <c r="P18" s="8">
        <v>76.728049999999996</v>
      </c>
      <c r="Q18" s="8">
        <v>340.87054999999998</v>
      </c>
      <c r="R18" s="8">
        <v>1004.4039299999999</v>
      </c>
      <c r="S18" s="8">
        <v>3454.8137999999999</v>
      </c>
      <c r="T18" s="8">
        <v>5.8818700000000002</v>
      </c>
      <c r="U18" s="8">
        <v>34.970820000000003</v>
      </c>
      <c r="V18" s="8">
        <v>0</v>
      </c>
      <c r="W18" s="8">
        <v>0</v>
      </c>
      <c r="X18" s="7">
        <v>694.70421999999996</v>
      </c>
      <c r="Y18" s="7">
        <v>1944.4437499999999</v>
      </c>
      <c r="Z18" s="7">
        <f>B18+D18+F18+H18+J18+L18+N18+P18+R18+T18+V18+X18</f>
        <v>4772.1859300000006</v>
      </c>
      <c r="AA18" s="7">
        <f>C18+E18+G18+I18+K18+M18+O18+Q18+S18+U18+W18+Y18</f>
        <v>16042.01040916955</v>
      </c>
      <c r="AB18" s="6"/>
    </row>
    <row r="19" spans="1:28">
      <c r="A19" s="9" t="s">
        <v>22</v>
      </c>
      <c r="B19" s="8">
        <v>121.24669</v>
      </c>
      <c r="C19" s="8">
        <v>429.27569</v>
      </c>
      <c r="D19" s="8">
        <v>14.025040000000001</v>
      </c>
      <c r="E19" s="8">
        <v>60.662509999999997</v>
      </c>
      <c r="F19" s="8">
        <v>0</v>
      </c>
      <c r="G19" s="8">
        <v>0</v>
      </c>
      <c r="H19" s="8">
        <v>36.688510000000001</v>
      </c>
      <c r="I19" s="8">
        <v>155.17916</v>
      </c>
      <c r="J19" s="8">
        <v>265.94105999999999</v>
      </c>
      <c r="K19" s="8">
        <v>1035.3554121347502</v>
      </c>
      <c r="L19" s="8">
        <v>136.21263999999999</v>
      </c>
      <c r="M19" s="8">
        <v>581.39174195700014</v>
      </c>
      <c r="N19" s="8">
        <v>0.27575</v>
      </c>
      <c r="O19" s="8">
        <v>1.4603408652000001</v>
      </c>
      <c r="P19" s="8">
        <v>18.25386</v>
      </c>
      <c r="Q19" s="8">
        <v>38.54965</v>
      </c>
      <c r="R19" s="8">
        <v>6.5885400000000001</v>
      </c>
      <c r="S19" s="8">
        <v>21.744250000000001</v>
      </c>
      <c r="T19" s="8">
        <v>0.23307</v>
      </c>
      <c r="U19" s="8">
        <v>2.9798100000000001</v>
      </c>
      <c r="V19" s="8">
        <v>0</v>
      </c>
      <c r="W19" s="8">
        <v>0</v>
      </c>
      <c r="X19" s="7">
        <v>82.749290000000002</v>
      </c>
      <c r="Y19" s="7">
        <v>280.34014999999999</v>
      </c>
      <c r="Z19" s="7">
        <f>B19+D19+F19+H19+J19+L19+N19+P19+R19+T19+V19+X19</f>
        <v>682.21444999999994</v>
      </c>
      <c r="AA19" s="7">
        <f>C19+E19+G19+I19+K19+M19+O19+Q19+S19+U19+W19+Y19</f>
        <v>2606.9387149569502</v>
      </c>
      <c r="AB19" s="6"/>
    </row>
    <row r="20" spans="1:28">
      <c r="A20" s="9" t="s">
        <v>21</v>
      </c>
      <c r="B20" s="8">
        <v>77.528899999999993</v>
      </c>
      <c r="C20" s="8">
        <v>303.54345999999998</v>
      </c>
      <c r="D20" s="8">
        <v>7.1479100000000004</v>
      </c>
      <c r="E20" s="8">
        <v>50.901919999999997</v>
      </c>
      <c r="F20" s="8">
        <v>0</v>
      </c>
      <c r="G20" s="8">
        <v>0</v>
      </c>
      <c r="H20" s="8">
        <v>10.172650000000001</v>
      </c>
      <c r="I20" s="8">
        <v>48.723520000000001</v>
      </c>
      <c r="J20" s="8">
        <v>256.27247999999997</v>
      </c>
      <c r="K20" s="8">
        <v>1097.4495818758</v>
      </c>
      <c r="L20" s="8">
        <v>147.35730000000001</v>
      </c>
      <c r="M20" s="8">
        <v>733.52789049800003</v>
      </c>
      <c r="N20" s="8">
        <v>7.3639999999999997E-2</v>
      </c>
      <c r="O20" s="8">
        <v>1.9161237748</v>
      </c>
      <c r="P20" s="8">
        <v>8.3730700000000002</v>
      </c>
      <c r="Q20" s="8">
        <v>56.396619999999999</v>
      </c>
      <c r="R20" s="8">
        <v>10.9368</v>
      </c>
      <c r="S20" s="8">
        <v>27.856030000000001</v>
      </c>
      <c r="T20" s="8">
        <v>1.4495</v>
      </c>
      <c r="U20" s="8">
        <v>3.3581699999999999</v>
      </c>
      <c r="V20" s="8">
        <v>0</v>
      </c>
      <c r="W20" s="8">
        <v>0</v>
      </c>
      <c r="X20" s="7">
        <v>50.952559999999998</v>
      </c>
      <c r="Y20" s="7">
        <v>243.58627000000001</v>
      </c>
      <c r="Z20" s="7">
        <f>B20+D20+F20+H20+J20+L20+N20+P20+R20+T20+V20+X20</f>
        <v>570.2648099999999</v>
      </c>
      <c r="AA20" s="7">
        <f>C20+E20+G20+I20+K20+M20+O20+Q20+S20+U20+W20+Y20</f>
        <v>2567.2595861485997</v>
      </c>
      <c r="AB20" s="6"/>
    </row>
    <row r="21" spans="1:28">
      <c r="A21" s="9" t="s">
        <v>20</v>
      </c>
      <c r="B21" s="8">
        <v>77.332490000000007</v>
      </c>
      <c r="C21" s="8">
        <v>357.34857</v>
      </c>
      <c r="D21" s="8">
        <v>17.085129999999999</v>
      </c>
      <c r="E21" s="8">
        <v>61.672490000000003</v>
      </c>
      <c r="F21" s="8">
        <v>0</v>
      </c>
      <c r="G21" s="8">
        <v>0</v>
      </c>
      <c r="H21" s="8">
        <v>18.198329999999999</v>
      </c>
      <c r="I21" s="8">
        <v>102.36574</v>
      </c>
      <c r="J21" s="8">
        <v>346.85786999999999</v>
      </c>
      <c r="K21" s="8">
        <v>1427.13143706605</v>
      </c>
      <c r="L21" s="8">
        <v>199.52304000000001</v>
      </c>
      <c r="M21" s="8">
        <v>771.66545814800008</v>
      </c>
      <c r="N21" s="8">
        <v>2.6695899999999999</v>
      </c>
      <c r="O21" s="8">
        <v>7.0769384899999999</v>
      </c>
      <c r="P21" s="8">
        <v>0.62851999999999997</v>
      </c>
      <c r="Q21" s="8">
        <v>39.460560000000001</v>
      </c>
      <c r="R21" s="8">
        <v>20.980920000000001</v>
      </c>
      <c r="S21" s="8">
        <v>58.069360000000003</v>
      </c>
      <c r="T21" s="8">
        <v>0.47659000000000001</v>
      </c>
      <c r="U21" s="8">
        <v>5.0008100000000004</v>
      </c>
      <c r="V21" s="8">
        <v>0</v>
      </c>
      <c r="W21" s="8">
        <v>0</v>
      </c>
      <c r="X21" s="7">
        <v>143.88691</v>
      </c>
      <c r="Y21" s="7">
        <v>434.83717999999999</v>
      </c>
      <c r="Z21" s="7">
        <f>B21+D21+F21+H21+J21+L21+N21+P21+R21+T21+V21+X21</f>
        <v>827.63938999999982</v>
      </c>
      <c r="AA21" s="7">
        <f>C21+E21+G21+I21+K21+M21+O21+Q21+S21+U21+W21+Y21</f>
        <v>3264.6285437040501</v>
      </c>
      <c r="AB21" s="6"/>
    </row>
    <row r="22" spans="1:28">
      <c r="A22" s="9" t="s">
        <v>19</v>
      </c>
      <c r="B22" s="8">
        <v>996.05133000000001</v>
      </c>
      <c r="C22" s="8">
        <v>3102.24386</v>
      </c>
      <c r="D22" s="8">
        <v>101.40767</v>
      </c>
      <c r="E22" s="8">
        <v>447.06419</v>
      </c>
      <c r="F22" s="8">
        <v>25.094930000000002</v>
      </c>
      <c r="G22" s="8">
        <v>93.352599999999995</v>
      </c>
      <c r="H22" s="8">
        <v>279.01253000000003</v>
      </c>
      <c r="I22" s="8">
        <v>871.85637999999994</v>
      </c>
      <c r="J22" s="8">
        <v>1374.2931699999999</v>
      </c>
      <c r="K22" s="8">
        <v>5685.7413338625001</v>
      </c>
      <c r="L22" s="8">
        <v>737.18451000000005</v>
      </c>
      <c r="M22" s="8">
        <v>2818.6404837370001</v>
      </c>
      <c r="N22" s="8">
        <v>15.498849999999999</v>
      </c>
      <c r="O22" s="8">
        <v>138.81338947359998</v>
      </c>
      <c r="P22" s="8">
        <v>98.277869999999993</v>
      </c>
      <c r="Q22" s="8">
        <v>498.98741000000001</v>
      </c>
      <c r="R22" s="8">
        <v>1111.02685</v>
      </c>
      <c r="S22" s="8">
        <v>3363.2471700000001</v>
      </c>
      <c r="T22" s="8">
        <v>13.582039999999999</v>
      </c>
      <c r="U22" s="8">
        <v>72.838620000000006</v>
      </c>
      <c r="V22" s="8">
        <v>0</v>
      </c>
      <c r="W22" s="8">
        <v>0</v>
      </c>
      <c r="X22" s="7">
        <v>551.39648999999997</v>
      </c>
      <c r="Y22" s="7">
        <v>1743.7883400000001</v>
      </c>
      <c r="Z22" s="7">
        <f>B22+D22+F22+H22+J22+L22+N22+P22+R22+T22+V22+X22</f>
        <v>5302.8262400000003</v>
      </c>
      <c r="AA22" s="7">
        <f>C22+E22+G22+I22+K22+M22+O22+Q22+S22+U22+W22+Y22</f>
        <v>18836.573777073096</v>
      </c>
      <c r="AB22" s="6"/>
    </row>
    <row r="23" spans="1:28">
      <c r="A23" s="9" t="s">
        <v>18</v>
      </c>
      <c r="B23" s="8">
        <v>280.14193</v>
      </c>
      <c r="C23" s="8">
        <v>1123.5119</v>
      </c>
      <c r="D23" s="8">
        <v>23.649640000000002</v>
      </c>
      <c r="E23" s="8">
        <v>111.53052</v>
      </c>
      <c r="F23" s="8">
        <v>10.27603</v>
      </c>
      <c r="G23" s="8">
        <v>18.684989999999999</v>
      </c>
      <c r="H23" s="8">
        <v>31.328579999999999</v>
      </c>
      <c r="I23" s="8">
        <v>148.69333</v>
      </c>
      <c r="J23" s="8">
        <v>932.41986999999995</v>
      </c>
      <c r="K23" s="8">
        <v>4102.0633291341755</v>
      </c>
      <c r="L23" s="8">
        <v>904.02004999999997</v>
      </c>
      <c r="M23" s="8">
        <v>3903.64838088225</v>
      </c>
      <c r="N23" s="8">
        <v>28.448419999999999</v>
      </c>
      <c r="O23" s="8">
        <v>82.446617103199998</v>
      </c>
      <c r="P23" s="8">
        <v>85.524199999999993</v>
      </c>
      <c r="Q23" s="8">
        <v>305.32796999999999</v>
      </c>
      <c r="R23" s="8">
        <v>321.24407000000002</v>
      </c>
      <c r="S23" s="8">
        <v>1148.48045</v>
      </c>
      <c r="T23" s="8">
        <v>4.2905600000000002</v>
      </c>
      <c r="U23" s="8">
        <v>28.115849999999998</v>
      </c>
      <c r="V23" s="8">
        <v>0</v>
      </c>
      <c r="W23" s="8">
        <v>0</v>
      </c>
      <c r="X23" s="7">
        <v>324.91453999999999</v>
      </c>
      <c r="Y23" s="7">
        <v>1044.2846099999999</v>
      </c>
      <c r="Z23" s="7">
        <f>B23+D23+F23+H23+J23+L23+N23+P23+R23+T23+V23+X23</f>
        <v>2946.2578899999999</v>
      </c>
      <c r="AA23" s="7">
        <f>C23+E23+G23+I23+K23+M23+O23+Q23+S23+U23+W23+Y23</f>
        <v>12016.787947119628</v>
      </c>
      <c r="AB23" s="6"/>
    </row>
    <row r="24" spans="1:28">
      <c r="A24" s="9" t="s">
        <v>17</v>
      </c>
      <c r="B24" s="8">
        <v>0</v>
      </c>
      <c r="C24" s="8">
        <v>0</v>
      </c>
      <c r="D24" s="8">
        <v>0</v>
      </c>
      <c r="E24" s="8">
        <v>5.2380000000000003E-2</v>
      </c>
      <c r="F24" s="8">
        <v>0</v>
      </c>
      <c r="G24" s="8">
        <v>0</v>
      </c>
      <c r="H24" s="8">
        <v>0</v>
      </c>
      <c r="I24" s="8">
        <v>0</v>
      </c>
      <c r="J24" s="8">
        <v>5.706E-2</v>
      </c>
      <c r="K24" s="8">
        <v>1.2245732476000002</v>
      </c>
      <c r="L24" s="8">
        <v>5.713E-2</v>
      </c>
      <c r="M24" s="8">
        <v>0.76353563650000011</v>
      </c>
      <c r="N24" s="8">
        <v>0</v>
      </c>
      <c r="O24" s="8">
        <v>0</v>
      </c>
      <c r="P24" s="8">
        <v>0</v>
      </c>
      <c r="Q24" s="8">
        <v>0</v>
      </c>
      <c r="R24" s="8">
        <v>9.2099999999999994E-3</v>
      </c>
      <c r="S24" s="8">
        <v>2.5329999999999998E-2</v>
      </c>
      <c r="T24" s="8">
        <v>0</v>
      </c>
      <c r="U24" s="8">
        <v>0.03</v>
      </c>
      <c r="V24" s="8">
        <v>0</v>
      </c>
      <c r="W24" s="8">
        <v>0</v>
      </c>
      <c r="X24" s="8">
        <v>0</v>
      </c>
      <c r="Y24" s="8">
        <v>5.9999999999999995E-4</v>
      </c>
      <c r="Z24" s="7">
        <f>B24+D24+F24+H24+J24+L24+N24+P24+R24+T24+V24+X24</f>
        <v>0.1234</v>
      </c>
      <c r="AA24" s="7">
        <f>C24+E24+G24+I24+K24+M24+O24+Q24+S24+U24+W24+Y24</f>
        <v>2.0964188840999998</v>
      </c>
      <c r="AB24" s="6"/>
    </row>
    <row r="25" spans="1:28">
      <c r="A25" s="9" t="s">
        <v>16</v>
      </c>
      <c r="B25" s="8">
        <v>265.25279999999998</v>
      </c>
      <c r="C25" s="8">
        <v>1035.7258200000001</v>
      </c>
      <c r="D25" s="8">
        <v>61.693179999999998</v>
      </c>
      <c r="E25" s="8">
        <v>254.65047999999999</v>
      </c>
      <c r="F25" s="8">
        <v>0</v>
      </c>
      <c r="G25" s="8">
        <v>0</v>
      </c>
      <c r="H25" s="8">
        <v>87.043539999999993</v>
      </c>
      <c r="I25" s="8">
        <v>363.94076000000001</v>
      </c>
      <c r="J25" s="8">
        <v>981.81682999999998</v>
      </c>
      <c r="K25" s="8">
        <v>3281.49595606615</v>
      </c>
      <c r="L25" s="8">
        <v>527.01508999999999</v>
      </c>
      <c r="M25" s="8">
        <v>1901.2988165275001</v>
      </c>
      <c r="N25" s="8">
        <v>1.0469599999999999</v>
      </c>
      <c r="O25" s="8">
        <v>9.1630800007999991</v>
      </c>
      <c r="P25" s="8">
        <v>13.967409999999999</v>
      </c>
      <c r="Q25" s="8">
        <v>87.895970000000005</v>
      </c>
      <c r="R25" s="8">
        <v>158.40125</v>
      </c>
      <c r="S25" s="8">
        <v>484.84721000000002</v>
      </c>
      <c r="T25" s="8">
        <v>1.77718</v>
      </c>
      <c r="U25" s="8">
        <v>13.79388</v>
      </c>
      <c r="V25" s="8">
        <v>0</v>
      </c>
      <c r="W25" s="8">
        <v>0</v>
      </c>
      <c r="X25" s="7">
        <v>417.00187</v>
      </c>
      <c r="Y25" s="7">
        <v>1495.1154300000001</v>
      </c>
      <c r="Z25" s="7">
        <f>B25+D25+F25+H25+J25+L25+N25+P25+R25+T25+V25+X25</f>
        <v>2515.0161099999996</v>
      </c>
      <c r="AA25" s="7">
        <f>C25+E25+G25+I25+K25+M25+O25+Q25+S25+U25+W25+Y25</f>
        <v>8927.9274025944505</v>
      </c>
      <c r="AB25" s="6"/>
    </row>
    <row r="26" spans="1:28">
      <c r="A26" s="9" t="s">
        <v>15</v>
      </c>
      <c r="B26" s="8">
        <v>1675.2672500000001</v>
      </c>
      <c r="C26" s="8">
        <v>8989.8967599999996</v>
      </c>
      <c r="D26" s="8">
        <v>460.59368000000001</v>
      </c>
      <c r="E26" s="8">
        <v>2765.0774799999999</v>
      </c>
      <c r="F26" s="8">
        <v>248.14598000000001</v>
      </c>
      <c r="G26" s="8">
        <v>3627.65542</v>
      </c>
      <c r="H26" s="8">
        <v>388.08143999999999</v>
      </c>
      <c r="I26" s="8">
        <v>1055.9856600000001</v>
      </c>
      <c r="J26" s="8">
        <v>2041.15699</v>
      </c>
      <c r="K26" s="8">
        <v>8119.0182886395505</v>
      </c>
      <c r="L26" s="8">
        <v>866.93649000000005</v>
      </c>
      <c r="M26" s="8">
        <v>3403.3219282985006</v>
      </c>
      <c r="N26" s="8">
        <v>98.258099999999999</v>
      </c>
      <c r="O26" s="8">
        <v>779.75518951799995</v>
      </c>
      <c r="P26" s="8">
        <v>239.84287</v>
      </c>
      <c r="Q26" s="8">
        <v>910.30822999999998</v>
      </c>
      <c r="R26" s="8">
        <v>2644.6292899999999</v>
      </c>
      <c r="S26" s="8">
        <v>8780.0049899999995</v>
      </c>
      <c r="T26" s="8">
        <v>60.98198</v>
      </c>
      <c r="U26" s="8">
        <v>420.98928999999998</v>
      </c>
      <c r="V26" s="8">
        <v>0</v>
      </c>
      <c r="W26" s="8">
        <v>0</v>
      </c>
      <c r="X26" s="7">
        <v>2169.5375300000001</v>
      </c>
      <c r="Y26" s="7">
        <f>6843.58854-591.12</f>
        <v>6252.4685399999998</v>
      </c>
      <c r="Z26" s="7">
        <f>B26+D26+F26+H26+J26+L26+N26+P26+R26+T26+V26+X26</f>
        <v>10893.4316</v>
      </c>
      <c r="AA26" s="7">
        <f>C26+E26+G26+I26+K26+M26+O26+Q26+S26+U26+W26+Y26</f>
        <v>45104.481776456043</v>
      </c>
      <c r="AB26" s="6"/>
    </row>
    <row r="27" spans="1:28">
      <c r="A27" s="9" t="s">
        <v>14</v>
      </c>
      <c r="B27" s="8">
        <v>7.1209699999999998</v>
      </c>
      <c r="C27" s="8">
        <v>22.418369999999999</v>
      </c>
      <c r="D27" s="8">
        <v>0.34892000000000001</v>
      </c>
      <c r="E27" s="8">
        <v>3.1659999999999999</v>
      </c>
      <c r="F27" s="8">
        <v>0</v>
      </c>
      <c r="G27" s="8">
        <v>0</v>
      </c>
      <c r="H27" s="8">
        <v>0.18906000000000001</v>
      </c>
      <c r="I27" s="8">
        <v>1.9849699999999999</v>
      </c>
      <c r="J27" s="8">
        <v>40.555790000000002</v>
      </c>
      <c r="K27" s="8">
        <v>136.23297024305</v>
      </c>
      <c r="L27" s="8">
        <v>11.300280000000001</v>
      </c>
      <c r="M27" s="8">
        <v>52.128849168500004</v>
      </c>
      <c r="N27" s="8">
        <v>0</v>
      </c>
      <c r="O27" s="8">
        <v>0</v>
      </c>
      <c r="P27" s="8">
        <v>9.9979999999999999E-2</v>
      </c>
      <c r="Q27" s="8">
        <v>0.33293</v>
      </c>
      <c r="R27" s="8">
        <v>0.15665999999999999</v>
      </c>
      <c r="S27" s="8">
        <v>0.44995000000000002</v>
      </c>
      <c r="T27" s="8">
        <v>0</v>
      </c>
      <c r="U27" s="8">
        <v>5.3400000000000003E-2</v>
      </c>
      <c r="V27" s="8">
        <v>0</v>
      </c>
      <c r="W27" s="8">
        <v>0</v>
      </c>
      <c r="X27" s="7">
        <v>11.79191</v>
      </c>
      <c r="Y27" s="7">
        <v>38.857909999999997</v>
      </c>
      <c r="Z27" s="7">
        <f>B27+D27+F27+H27+J27+L27+N27+P27+R27+T27+V27+X27</f>
        <v>71.563569999999999</v>
      </c>
      <c r="AA27" s="7">
        <f>C27+E27+G27+I27+K27+M27+O27+Q27+S27+U27+W27+Y27</f>
        <v>255.62534941155005</v>
      </c>
      <c r="AB27" s="6"/>
    </row>
    <row r="28" spans="1:28">
      <c r="A28" s="9" t="s">
        <v>13</v>
      </c>
      <c r="B28" s="8">
        <v>177.96874</v>
      </c>
      <c r="C28" s="8">
        <v>218.29497000000001</v>
      </c>
      <c r="D28" s="8">
        <v>3.2518699999999998</v>
      </c>
      <c r="E28" s="8">
        <v>9.4572599999999998</v>
      </c>
      <c r="F28" s="8">
        <v>0</v>
      </c>
      <c r="G28" s="8">
        <v>0</v>
      </c>
      <c r="H28" s="8">
        <v>0.13308</v>
      </c>
      <c r="I28" s="8">
        <v>1.8845099999999999</v>
      </c>
      <c r="J28" s="8">
        <v>30.559989999999999</v>
      </c>
      <c r="K28" s="8">
        <v>103.37126559520001</v>
      </c>
      <c r="L28" s="8">
        <v>9.2059700000000007</v>
      </c>
      <c r="M28" s="8">
        <v>38.159486846</v>
      </c>
      <c r="N28" s="8">
        <v>0</v>
      </c>
      <c r="O28" s="8">
        <v>0.12826982119999999</v>
      </c>
      <c r="P28" s="8">
        <v>9.6937200000000008</v>
      </c>
      <c r="Q28" s="8">
        <v>9.8852399999999996</v>
      </c>
      <c r="R28" s="8">
        <v>0.91488000000000003</v>
      </c>
      <c r="S28" s="8">
        <v>3.2483200000000001</v>
      </c>
      <c r="T28" s="8">
        <v>2.7449999999999999E-2</v>
      </c>
      <c r="U28" s="8">
        <v>0.41587000000000002</v>
      </c>
      <c r="V28" s="8">
        <v>0</v>
      </c>
      <c r="W28" s="8">
        <v>0</v>
      </c>
      <c r="X28" s="7">
        <v>7.1158700000000001</v>
      </c>
      <c r="Y28" s="7">
        <v>23.047139999999999</v>
      </c>
      <c r="Z28" s="7">
        <f>B28+D28+F28+H28+J28+L28+N28+P28+R28+T28+V28+X28</f>
        <v>238.87157000000002</v>
      </c>
      <c r="AA28" s="7">
        <f>C28+E28+G28+I28+K28+M28+O28+Q28+S28+U28+W28+Y28</f>
        <v>407.89233226239998</v>
      </c>
      <c r="AB28" s="6"/>
    </row>
    <row r="29" spans="1:28">
      <c r="A29" s="9" t="s">
        <v>12</v>
      </c>
      <c r="B29" s="8">
        <v>1.3137000000000001</v>
      </c>
      <c r="C29" s="8">
        <v>4.6272900000000003</v>
      </c>
      <c r="D29" s="8">
        <v>0.12241</v>
      </c>
      <c r="E29" s="8">
        <v>1.1183000000000001</v>
      </c>
      <c r="F29" s="8">
        <v>0</v>
      </c>
      <c r="G29" s="8">
        <v>0</v>
      </c>
      <c r="H29" s="8">
        <v>8.4667499999999993</v>
      </c>
      <c r="I29" s="8">
        <v>12.8001</v>
      </c>
      <c r="J29" s="8">
        <v>7.9413999999999998</v>
      </c>
      <c r="K29" s="8">
        <v>38.257416947900005</v>
      </c>
      <c r="L29" s="8">
        <v>3.77745</v>
      </c>
      <c r="M29" s="8">
        <v>19.957315917500001</v>
      </c>
      <c r="N29" s="8">
        <v>0</v>
      </c>
      <c r="O29" s="8">
        <v>0</v>
      </c>
      <c r="P29" s="8">
        <v>0.12479999999999999</v>
      </c>
      <c r="Q29" s="8">
        <v>0.75919999999999999</v>
      </c>
      <c r="R29" s="8">
        <v>6.5329999999999999E-2</v>
      </c>
      <c r="S29" s="8">
        <v>7.1470000000000006E-2</v>
      </c>
      <c r="T29" s="8">
        <v>0</v>
      </c>
      <c r="U29" s="8">
        <v>2.4920000000000001E-2</v>
      </c>
      <c r="V29" s="8">
        <v>0</v>
      </c>
      <c r="W29" s="8">
        <v>0</v>
      </c>
      <c r="X29" s="7">
        <v>5.7917899999999998</v>
      </c>
      <c r="Y29" s="7">
        <v>10.15709</v>
      </c>
      <c r="Z29" s="7">
        <f>B29+D29+F29+H29+J29+L29+N29+P29+R29+T29+V29+X29</f>
        <v>27.603629999999999</v>
      </c>
      <c r="AA29" s="7">
        <f>C29+E29+G29+I29+K29+M29+O29+Q29+S29+U29+W29+Y29</f>
        <v>87.773102865400006</v>
      </c>
      <c r="AB29" s="6"/>
    </row>
    <row r="30" spans="1:28">
      <c r="A30" s="9" t="s">
        <v>11</v>
      </c>
      <c r="B30" s="8">
        <v>2.3183699999999998</v>
      </c>
      <c r="C30" s="8">
        <v>5.2048800000000002</v>
      </c>
      <c r="D30" s="8">
        <v>2.5999999999999999E-3</v>
      </c>
      <c r="E30" s="8">
        <v>0.35942000000000002</v>
      </c>
      <c r="F30" s="8">
        <v>0</v>
      </c>
      <c r="G30" s="8">
        <v>0</v>
      </c>
      <c r="H30" s="8">
        <v>2.8709999999999999E-2</v>
      </c>
      <c r="I30" s="8">
        <v>0.29610999999999998</v>
      </c>
      <c r="J30" s="8">
        <v>16.786760000000001</v>
      </c>
      <c r="K30" s="8">
        <v>66.000553518550007</v>
      </c>
      <c r="L30" s="8">
        <v>5.0602999999999998</v>
      </c>
      <c r="M30" s="8">
        <v>22.561554742999999</v>
      </c>
      <c r="N30" s="8">
        <v>0</v>
      </c>
      <c r="O30" s="8">
        <v>0</v>
      </c>
      <c r="P30" s="8">
        <v>0</v>
      </c>
      <c r="Q30" s="8">
        <v>7.1300000000000001E-3</v>
      </c>
      <c r="R30" s="8">
        <v>1.166E-2</v>
      </c>
      <c r="S30" s="8">
        <v>3.628E-2</v>
      </c>
      <c r="T30" s="8">
        <v>0</v>
      </c>
      <c r="U30" s="8">
        <v>0.11090999999999999</v>
      </c>
      <c r="V30" s="8">
        <v>0</v>
      </c>
      <c r="W30" s="8">
        <v>0</v>
      </c>
      <c r="X30" s="7">
        <v>4.1984399999999997</v>
      </c>
      <c r="Y30" s="7">
        <v>8.8527100000000001</v>
      </c>
      <c r="Z30" s="7">
        <f>B30+D30+F30+H30+J30+L30+N30+P30+R30+T30+V30+X30</f>
        <v>28.406839999999995</v>
      </c>
      <c r="AA30" s="7">
        <f>C30+E30+G30+I30+K30+M30+O30+Q30+S30+U30+W30+Y30</f>
        <v>103.42954826155002</v>
      </c>
      <c r="AB30" s="6"/>
    </row>
    <row r="31" spans="1:28">
      <c r="A31" s="9" t="s">
        <v>10</v>
      </c>
      <c r="B31" s="8">
        <v>168.59671</v>
      </c>
      <c r="C31" s="8">
        <v>630.38012000000003</v>
      </c>
      <c r="D31" s="8">
        <v>12.4682</v>
      </c>
      <c r="E31" s="8">
        <v>50.548749999999998</v>
      </c>
      <c r="F31" s="8">
        <v>2.1350600000000002</v>
      </c>
      <c r="G31" s="8">
        <v>11.570919999999999</v>
      </c>
      <c r="H31" s="8">
        <v>62.742159999999998</v>
      </c>
      <c r="I31" s="8">
        <v>247.26054999999999</v>
      </c>
      <c r="J31" s="8">
        <v>735.07628</v>
      </c>
      <c r="K31" s="8">
        <v>2996.8419151063499</v>
      </c>
      <c r="L31" s="8">
        <v>431.79059999999998</v>
      </c>
      <c r="M31" s="8">
        <v>1606.7040991170002</v>
      </c>
      <c r="N31" s="8">
        <v>1.8799999999999999E-3</v>
      </c>
      <c r="O31" s="8">
        <v>0.67370025599999994</v>
      </c>
      <c r="P31" s="8">
        <v>1.0358799999999999</v>
      </c>
      <c r="Q31" s="8">
        <v>13.854340000000001</v>
      </c>
      <c r="R31" s="8">
        <v>28.373149999999999</v>
      </c>
      <c r="S31" s="8">
        <v>54.517409999999998</v>
      </c>
      <c r="T31" s="8">
        <v>0.14681</v>
      </c>
      <c r="U31" s="8">
        <v>7.9605699999999997</v>
      </c>
      <c r="V31" s="8">
        <v>0</v>
      </c>
      <c r="W31" s="8">
        <v>0</v>
      </c>
      <c r="X31" s="7">
        <v>155.12191999999999</v>
      </c>
      <c r="Y31" s="7">
        <v>517.08794999999998</v>
      </c>
      <c r="Z31" s="7">
        <f>B31+D31+F31+H31+J31+L31+N31+P31+R31+T31+V31+X31</f>
        <v>1597.4886499999998</v>
      </c>
      <c r="AA31" s="7">
        <f>C31+E31+G31+I31+K31+M31+O31+Q31+S31+U31+W31+Y31</f>
        <v>6137.4003244793512</v>
      </c>
      <c r="AB31" s="6"/>
    </row>
    <row r="32" spans="1:28">
      <c r="A32" s="9" t="s">
        <v>9</v>
      </c>
      <c r="B32" s="8">
        <v>40.602510000000002</v>
      </c>
      <c r="C32" s="8">
        <v>195.09041999999999</v>
      </c>
      <c r="D32" s="8">
        <v>39.8307</v>
      </c>
      <c r="E32" s="8">
        <v>118.7538</v>
      </c>
      <c r="F32" s="8">
        <v>0</v>
      </c>
      <c r="G32" s="8">
        <v>0</v>
      </c>
      <c r="H32" s="8">
        <v>15.21753</v>
      </c>
      <c r="I32" s="8">
        <v>58.761249999999997</v>
      </c>
      <c r="J32" s="8">
        <v>113.53697</v>
      </c>
      <c r="K32" s="8">
        <v>443.17441315690002</v>
      </c>
      <c r="L32" s="8">
        <v>60.961239999999997</v>
      </c>
      <c r="M32" s="8">
        <v>231.28206701600001</v>
      </c>
      <c r="N32" s="8">
        <v>0</v>
      </c>
      <c r="O32" s="8">
        <v>1.1606597200000001E-2</v>
      </c>
      <c r="P32" s="8">
        <v>11.52276</v>
      </c>
      <c r="Q32" s="8">
        <v>18.040790000000001</v>
      </c>
      <c r="R32" s="8">
        <v>31.83595</v>
      </c>
      <c r="S32" s="8">
        <v>63.539909999999999</v>
      </c>
      <c r="T32" s="8">
        <v>0.20129</v>
      </c>
      <c r="U32" s="8">
        <v>4.9320300000000001</v>
      </c>
      <c r="V32" s="8">
        <v>0</v>
      </c>
      <c r="W32" s="8">
        <v>0</v>
      </c>
      <c r="X32" s="7">
        <v>18.360579999999999</v>
      </c>
      <c r="Y32" s="7">
        <v>63.005980000000001</v>
      </c>
      <c r="Z32" s="7">
        <f>B32+D32+F32+H32+J32+L32+N32+P32+R32+T32+V32+X32</f>
        <v>332.06952999999999</v>
      </c>
      <c r="AA32" s="7">
        <f>C32+E32+G32+I32+K32+M32+O32+Q32+S32+U32+W32+Y32</f>
        <v>1196.5922667700997</v>
      </c>
      <c r="AB32" s="6"/>
    </row>
    <row r="33" spans="1:28">
      <c r="A33" s="9" t="s">
        <v>8</v>
      </c>
      <c r="B33" s="8">
        <v>274.35728</v>
      </c>
      <c r="C33" s="8">
        <v>1362.7867900000001</v>
      </c>
      <c r="D33" s="8">
        <v>53.664380000000001</v>
      </c>
      <c r="E33" s="8">
        <v>230.87069</v>
      </c>
      <c r="F33" s="8">
        <v>0</v>
      </c>
      <c r="G33" s="8">
        <v>0</v>
      </c>
      <c r="H33" s="8">
        <v>62.741030000000002</v>
      </c>
      <c r="I33" s="8">
        <v>253.86767</v>
      </c>
      <c r="J33" s="8">
        <v>1384.9289699999999</v>
      </c>
      <c r="K33" s="8">
        <v>4885.7145668665999</v>
      </c>
      <c r="L33" s="8">
        <v>440.07501000000002</v>
      </c>
      <c r="M33" s="8">
        <v>1964.2778001275001</v>
      </c>
      <c r="N33" s="8">
        <v>0.53600000000000003</v>
      </c>
      <c r="O33" s="8">
        <v>31.487304615599999</v>
      </c>
      <c r="P33" s="8">
        <v>27.52741</v>
      </c>
      <c r="Q33" s="8">
        <v>131.18073999999999</v>
      </c>
      <c r="R33" s="8">
        <v>142.78994</v>
      </c>
      <c r="S33" s="8">
        <v>526.43358000000001</v>
      </c>
      <c r="T33" s="8">
        <v>4.7080500000000001</v>
      </c>
      <c r="U33" s="8">
        <v>34.561019999999999</v>
      </c>
      <c r="V33" s="8">
        <v>0</v>
      </c>
      <c r="W33" s="8">
        <v>0</v>
      </c>
      <c r="X33" s="7">
        <v>205.44119000000001</v>
      </c>
      <c r="Y33" s="7">
        <v>882.57240000000002</v>
      </c>
      <c r="Z33" s="7">
        <f>B33+D33+F33+H33+J33+L33+N33+P33+R33+T33+V33+X33</f>
        <v>2596.7692600000005</v>
      </c>
      <c r="AA33" s="7">
        <f>C33+E33+G33+I33+K33+M33+O33+Q33+S33+U33+W33+Y33</f>
        <v>10303.752561609701</v>
      </c>
      <c r="AB33" s="6"/>
    </row>
    <row r="34" spans="1:28">
      <c r="A34" s="9" t="s">
        <v>7</v>
      </c>
      <c r="B34" s="8">
        <v>348.32126</v>
      </c>
      <c r="C34" s="8">
        <v>1715.4371699999999</v>
      </c>
      <c r="D34" s="8">
        <v>74.60633</v>
      </c>
      <c r="E34" s="8">
        <v>337.78287999999998</v>
      </c>
      <c r="F34" s="8">
        <v>0</v>
      </c>
      <c r="G34" s="8">
        <v>0</v>
      </c>
      <c r="H34" s="8">
        <v>121.05176</v>
      </c>
      <c r="I34" s="8">
        <v>308.42390999999998</v>
      </c>
      <c r="J34" s="8">
        <v>1598.30871</v>
      </c>
      <c r="K34" s="8">
        <v>5337.8642133417998</v>
      </c>
      <c r="L34" s="8">
        <v>819.82536000000005</v>
      </c>
      <c r="M34" s="8">
        <v>2673.9337101944998</v>
      </c>
      <c r="N34" s="8">
        <v>0.73519000000000001</v>
      </c>
      <c r="O34" s="8">
        <v>18.482341399599999</v>
      </c>
      <c r="P34" s="8">
        <v>29.625399999999999</v>
      </c>
      <c r="Q34" s="8">
        <v>124.76255</v>
      </c>
      <c r="R34" s="8">
        <v>129.78854000000001</v>
      </c>
      <c r="S34" s="8">
        <v>392.67606000000001</v>
      </c>
      <c r="T34" s="8">
        <v>4.8240400000000001</v>
      </c>
      <c r="U34" s="8">
        <v>18.89959</v>
      </c>
      <c r="V34" s="8">
        <v>0</v>
      </c>
      <c r="W34" s="8">
        <v>0</v>
      </c>
      <c r="X34" s="7">
        <v>839.21592999999996</v>
      </c>
      <c r="Y34" s="7">
        <v>2650.4262399999998</v>
      </c>
      <c r="Z34" s="7">
        <f>B34+D34+F34+H34+J34+L34+N34+P34+R34+T34+V34+X34</f>
        <v>3966.3025199999993</v>
      </c>
      <c r="AA34" s="7">
        <f>C34+E34+G34+I34+K34+M34+O34+Q34+S34+U34+W34+Y34</f>
        <v>13578.6886649359</v>
      </c>
      <c r="AB34" s="6"/>
    </row>
    <row r="35" spans="1:28">
      <c r="A35" s="9" t="s">
        <v>6</v>
      </c>
      <c r="B35" s="8">
        <v>7.1429299999999998</v>
      </c>
      <c r="C35" s="8">
        <v>28.290700000000001</v>
      </c>
      <c r="D35" s="8">
        <v>0.16067000000000001</v>
      </c>
      <c r="E35" s="8">
        <v>2.3645299999999998</v>
      </c>
      <c r="F35" s="8">
        <v>0</v>
      </c>
      <c r="G35" s="8">
        <v>0</v>
      </c>
      <c r="H35" s="8">
        <v>1.9722900000000001</v>
      </c>
      <c r="I35" s="8">
        <v>3.3502700000000001</v>
      </c>
      <c r="J35" s="8">
        <v>35.42821</v>
      </c>
      <c r="K35" s="8">
        <v>123.1003294648</v>
      </c>
      <c r="L35" s="8">
        <v>20.151599999999998</v>
      </c>
      <c r="M35" s="8">
        <v>73.985944175</v>
      </c>
      <c r="N35" s="8">
        <v>0</v>
      </c>
      <c r="O35" s="8">
        <v>0</v>
      </c>
      <c r="P35" s="8">
        <v>0.11447</v>
      </c>
      <c r="Q35" s="8">
        <v>0.23832999999999999</v>
      </c>
      <c r="R35" s="8">
        <v>0.75878000000000001</v>
      </c>
      <c r="S35" s="8">
        <v>1.6009899999999999</v>
      </c>
      <c r="T35" s="8">
        <v>0</v>
      </c>
      <c r="U35" s="8">
        <v>0.12474</v>
      </c>
      <c r="V35" s="8">
        <v>0</v>
      </c>
      <c r="W35" s="8">
        <v>0</v>
      </c>
      <c r="X35" s="7">
        <v>5.2974399999999999</v>
      </c>
      <c r="Y35" s="7">
        <v>31.087990000000001</v>
      </c>
      <c r="Z35" s="7">
        <f>B35+D35+F35+H35+J35+L35+N35+P35+R35+T35+V35+X35</f>
        <v>71.026389999999992</v>
      </c>
      <c r="AA35" s="7">
        <f>C35+E35+G35+I35+K35+M35+O35+Q35+S35+U35+W35+Y35</f>
        <v>264.14382363980002</v>
      </c>
      <c r="AB35" s="6"/>
    </row>
    <row r="36" spans="1:28">
      <c r="A36" s="9" t="s">
        <v>5</v>
      </c>
      <c r="B36" s="8">
        <v>1280.89796</v>
      </c>
      <c r="C36" s="8">
        <v>5186.7094399999996</v>
      </c>
      <c r="D36" s="8">
        <v>238.05683999999999</v>
      </c>
      <c r="E36" s="8">
        <v>999.22240999999997</v>
      </c>
      <c r="F36" s="8">
        <v>19.094940000000001</v>
      </c>
      <c r="G36" s="8">
        <v>45.114159999999998</v>
      </c>
      <c r="H36" s="8">
        <v>303.24198000000001</v>
      </c>
      <c r="I36" s="8">
        <v>972.37906999999996</v>
      </c>
      <c r="J36" s="8">
        <v>1445.8830599999999</v>
      </c>
      <c r="K36" s="8">
        <v>5829.3114092963506</v>
      </c>
      <c r="L36" s="8">
        <v>1056.76098</v>
      </c>
      <c r="M36" s="8">
        <v>4332.0439666985003</v>
      </c>
      <c r="N36" s="8">
        <v>20.13213</v>
      </c>
      <c r="O36" s="8">
        <v>140.41243216160001</v>
      </c>
      <c r="P36" s="8">
        <v>104.25721</v>
      </c>
      <c r="Q36" s="8">
        <v>546.73985000000005</v>
      </c>
      <c r="R36" s="8">
        <v>805.21136999999999</v>
      </c>
      <c r="S36" s="8">
        <v>2583.6197400000001</v>
      </c>
      <c r="T36" s="8">
        <v>22.86647</v>
      </c>
      <c r="U36" s="8">
        <v>118.41951</v>
      </c>
      <c r="V36" s="8">
        <v>0</v>
      </c>
      <c r="W36" s="8">
        <v>0</v>
      </c>
      <c r="X36" s="7">
        <v>771.72073999999998</v>
      </c>
      <c r="Y36" s="7">
        <v>2258.5020100000002</v>
      </c>
      <c r="Z36" s="7">
        <f>B36+D36+F36+H36+J36+L36+N36+P36+R36+T36+V36+X36</f>
        <v>6068.1236799999997</v>
      </c>
      <c r="AA36" s="7">
        <f>C36+E36+G36+I36+K36+M36+O36+Q36+S36+U36+W36+Y36</f>
        <v>23012.473998156453</v>
      </c>
      <c r="AB36" s="6"/>
    </row>
    <row r="37" spans="1:28">
      <c r="A37" s="9" t="s">
        <v>4</v>
      </c>
      <c r="B37" s="8">
        <v>16.287780000000001</v>
      </c>
      <c r="C37" s="8">
        <v>67.356480000000005</v>
      </c>
      <c r="D37" s="8">
        <v>2.5828199999999999</v>
      </c>
      <c r="E37" s="8">
        <v>9.8027200000000008</v>
      </c>
      <c r="F37" s="8">
        <v>0</v>
      </c>
      <c r="G37" s="8">
        <v>0</v>
      </c>
      <c r="H37" s="8">
        <v>4.5789799999999996</v>
      </c>
      <c r="I37" s="8">
        <v>22.664809999999999</v>
      </c>
      <c r="J37" s="8">
        <v>40.052599999999998</v>
      </c>
      <c r="K37" s="8">
        <v>127.75027389040001</v>
      </c>
      <c r="L37" s="8">
        <v>36.386519999999997</v>
      </c>
      <c r="M37" s="8">
        <v>130.41996992700001</v>
      </c>
      <c r="N37" s="8">
        <v>0.99528000000000005</v>
      </c>
      <c r="O37" s="8">
        <v>1.9814432352</v>
      </c>
      <c r="P37" s="8">
        <v>17.020700000000001</v>
      </c>
      <c r="Q37" s="8">
        <v>44.623069999999998</v>
      </c>
      <c r="R37" s="8">
        <v>1.6351899999999999</v>
      </c>
      <c r="S37" s="8">
        <v>6.3227500000000001</v>
      </c>
      <c r="T37" s="8">
        <v>0</v>
      </c>
      <c r="U37" s="8">
        <v>0.14795</v>
      </c>
      <c r="V37" s="8">
        <v>0</v>
      </c>
      <c r="W37" s="8">
        <v>0</v>
      </c>
      <c r="X37" s="7">
        <v>18.29053</v>
      </c>
      <c r="Y37" s="7">
        <v>47.292549999999999</v>
      </c>
      <c r="Z37" s="7">
        <f>B37+D37+F37+H37+J37+L37+N37+P37+R37+T37+V37+X37</f>
        <v>137.8304</v>
      </c>
      <c r="AA37" s="7">
        <f>C37+E37+G37+I37+K37+M37+O37+Q37+S37+U37+W37+Y37</f>
        <v>458.36201705259998</v>
      </c>
      <c r="AB37" s="6"/>
    </row>
    <row r="38" spans="1:28">
      <c r="A38" s="9" t="s">
        <v>3</v>
      </c>
      <c r="B38" s="8">
        <v>701.41133000000002</v>
      </c>
      <c r="C38" s="8">
        <v>4105.0659299999998</v>
      </c>
      <c r="D38" s="8">
        <v>250.99529000000001</v>
      </c>
      <c r="E38" s="8">
        <v>1454.4600600000001</v>
      </c>
      <c r="F38" s="8">
        <v>44.306139999999999</v>
      </c>
      <c r="G38" s="8">
        <v>44.332889999999999</v>
      </c>
      <c r="H38" s="8">
        <v>351.75286</v>
      </c>
      <c r="I38" s="8">
        <v>1284.0039400000001</v>
      </c>
      <c r="J38" s="8">
        <v>1934.7552599999999</v>
      </c>
      <c r="K38" s="8">
        <v>7629.0206402755002</v>
      </c>
      <c r="L38" s="8">
        <v>1018.4993899999999</v>
      </c>
      <c r="M38" s="8">
        <v>4035.4063333675003</v>
      </c>
      <c r="N38" s="8">
        <v>2.76207</v>
      </c>
      <c r="O38" s="8">
        <v>73.081427025600007</v>
      </c>
      <c r="P38" s="8">
        <v>56.26249</v>
      </c>
      <c r="Q38" s="8">
        <v>266.27355999999997</v>
      </c>
      <c r="R38" s="8">
        <v>416.47338000000002</v>
      </c>
      <c r="S38" s="8">
        <v>1941.5101999999999</v>
      </c>
      <c r="T38" s="8">
        <v>6.4810299999999996</v>
      </c>
      <c r="U38" s="8">
        <v>55.717910000000003</v>
      </c>
      <c r="V38" s="8">
        <v>0</v>
      </c>
      <c r="W38" s="8">
        <v>0</v>
      </c>
      <c r="X38" s="7">
        <v>1175.0550599999999</v>
      </c>
      <c r="Y38" s="7">
        <v>4371.5757899999999</v>
      </c>
      <c r="Z38" s="7">
        <f>B38+D38+F38+H38+J38+L38+N38+P38+R38+T38+V38+X38</f>
        <v>5958.7542999999996</v>
      </c>
      <c r="AA38" s="7">
        <f>C38+E38+G38+I38+K38+M38+O38+Q38+S38+U38+W38+Y38</f>
        <v>25260.448680668604</v>
      </c>
      <c r="AB38" s="6"/>
    </row>
    <row r="39" spans="1:28">
      <c r="A39" s="9" t="s">
        <v>2</v>
      </c>
      <c r="B39" s="8">
        <v>73.664689999999993</v>
      </c>
      <c r="C39" s="8">
        <v>348.43597</v>
      </c>
      <c r="D39" s="8">
        <v>14.93943</v>
      </c>
      <c r="E39" s="8">
        <v>53.478340000000003</v>
      </c>
      <c r="F39" s="8">
        <v>0</v>
      </c>
      <c r="G39" s="8">
        <v>0.15478</v>
      </c>
      <c r="H39" s="8">
        <v>23.82621</v>
      </c>
      <c r="I39" s="8">
        <v>114.50324999999999</v>
      </c>
      <c r="J39" s="8">
        <v>188.72458</v>
      </c>
      <c r="K39" s="8">
        <v>708.26306065815004</v>
      </c>
      <c r="L39" s="8">
        <v>130.03595000000001</v>
      </c>
      <c r="M39" s="8">
        <v>484.43353312250002</v>
      </c>
      <c r="N39" s="8">
        <v>8.516E-2</v>
      </c>
      <c r="O39" s="8">
        <v>1.0177970416</v>
      </c>
      <c r="P39" s="8">
        <v>1.8163100000000001</v>
      </c>
      <c r="Q39" s="8">
        <v>9.2448999999999995</v>
      </c>
      <c r="R39" s="8">
        <v>7.9003399999999999</v>
      </c>
      <c r="S39" s="8">
        <v>60.657240000000002</v>
      </c>
      <c r="T39" s="8">
        <v>0.52385000000000004</v>
      </c>
      <c r="U39" s="8">
        <v>4.4345999999999997</v>
      </c>
      <c r="V39" s="8">
        <v>0</v>
      </c>
      <c r="W39" s="8">
        <v>0</v>
      </c>
      <c r="X39" s="7">
        <v>120.7919</v>
      </c>
      <c r="Y39" s="7">
        <v>380.35246999999998</v>
      </c>
      <c r="Z39" s="7">
        <f>B39+D39+F39+H39+J39+L39+N39+P39+R39+T39+V39+X39</f>
        <v>562.30841999999996</v>
      </c>
      <c r="AA39" s="7">
        <f>C39+E39+G39+I39+K39+M39+O39+Q39+S39+U39+W39+Y39</f>
        <v>2164.9759408222499</v>
      </c>
      <c r="AB39" s="6"/>
    </row>
    <row r="40" spans="1:28">
      <c r="A40" s="9" t="s">
        <v>1</v>
      </c>
      <c r="B40" s="8">
        <v>1048.4129600000001</v>
      </c>
      <c r="C40" s="8">
        <v>4291.7736299999997</v>
      </c>
      <c r="D40" s="8">
        <v>292.15438</v>
      </c>
      <c r="E40" s="8">
        <v>1173.70345</v>
      </c>
      <c r="F40" s="8">
        <v>4.1745400000000004</v>
      </c>
      <c r="G40" s="8">
        <v>52.238289999999999</v>
      </c>
      <c r="H40" s="8">
        <v>743.62549999999999</v>
      </c>
      <c r="I40" s="8">
        <v>1316.06528</v>
      </c>
      <c r="J40" s="8">
        <v>1576.7683300000001</v>
      </c>
      <c r="K40" s="8">
        <v>6002.2268336852994</v>
      </c>
      <c r="L40" s="8">
        <v>997.13725999999997</v>
      </c>
      <c r="M40" s="8">
        <v>3780.3745017350002</v>
      </c>
      <c r="N40" s="8">
        <v>4.6192000000000002</v>
      </c>
      <c r="O40" s="8">
        <v>149.25327479999999</v>
      </c>
      <c r="P40" s="8">
        <v>44.468179999999997</v>
      </c>
      <c r="Q40" s="8">
        <v>197.67085</v>
      </c>
      <c r="R40" s="8">
        <v>1889.22498</v>
      </c>
      <c r="S40" s="8">
        <v>5920.7888899999998</v>
      </c>
      <c r="T40" s="8">
        <v>16.803979999999999</v>
      </c>
      <c r="U40" s="8">
        <v>113.08819</v>
      </c>
      <c r="V40" s="8">
        <v>0</v>
      </c>
      <c r="W40" s="8">
        <v>0</v>
      </c>
      <c r="X40" s="7">
        <v>726.34937000000002</v>
      </c>
      <c r="Y40" s="7">
        <v>2381.1868899999999</v>
      </c>
      <c r="Z40" s="7">
        <f>B40+D40+F40+H40+J40+L40+N40+P40+R40+T40+V40+X40</f>
        <v>7343.7386799999995</v>
      </c>
      <c r="AA40" s="7">
        <f>C40+E40+G40+I40+K40+M40+O40+Q40+S40+U40+W40+Y40</f>
        <v>25378.370080220298</v>
      </c>
      <c r="AB40" s="6"/>
    </row>
    <row r="41" spans="1:28" s="3" customFormat="1">
      <c r="A41" s="5" t="s">
        <v>0</v>
      </c>
      <c r="B41" s="4">
        <f>SUM(B6:B40)</f>
        <v>10966.36038</v>
      </c>
      <c r="C41" s="4">
        <f>SUM(C6:C40)</f>
        <v>48221.570209999991</v>
      </c>
      <c r="D41" s="4">
        <f>SUM(D6:D40)</f>
        <v>2951.5705800000001</v>
      </c>
      <c r="E41" s="4">
        <f>SUM(E6:E40)</f>
        <v>12741.3416</v>
      </c>
      <c r="F41" s="4">
        <f>SUM(F6:F40)</f>
        <v>519.91458</v>
      </c>
      <c r="G41" s="4">
        <f>SUM(G6:G40)</f>
        <v>4583.0710499999996</v>
      </c>
      <c r="H41" s="4">
        <f>SUM(H6:H40)</f>
        <v>3491.0368900000003</v>
      </c>
      <c r="I41" s="4">
        <f>SUM(I6:I40)</f>
        <v>10901.916700000002</v>
      </c>
      <c r="J41" s="4">
        <f>SUM(J6:J40)</f>
        <v>45035.143680000008</v>
      </c>
      <c r="K41" s="4">
        <f>SUM(K6:K40)</f>
        <v>133872.75575683595</v>
      </c>
      <c r="L41" s="4">
        <f>SUM(L6:L40)</f>
        <v>15384.589729999998</v>
      </c>
      <c r="M41" s="4">
        <f>SUM(M6:M40)</f>
        <v>53117.953691869239</v>
      </c>
      <c r="N41" s="4">
        <f>SUM(N6:N40)</f>
        <v>292.51331999999996</v>
      </c>
      <c r="O41" s="4">
        <f>SUM(O6:O40)</f>
        <v>2192.284883414</v>
      </c>
      <c r="P41" s="4">
        <f>SUM(P6:P40)</f>
        <v>1451.4467099999999</v>
      </c>
      <c r="Q41" s="4">
        <f>SUM(Q6:Q40)</f>
        <v>6863.1634099999992</v>
      </c>
      <c r="R41" s="4">
        <f>SUM(R6:R40)</f>
        <v>12178.71097</v>
      </c>
      <c r="S41" s="4">
        <f>SUM(S6:S40)</f>
        <v>40153.023690000002</v>
      </c>
      <c r="T41" s="4">
        <f>SUM(T6:T40)</f>
        <v>184.61667999999997</v>
      </c>
      <c r="U41" s="4">
        <f>SUM(U6:U40)</f>
        <v>1196.0700899999999</v>
      </c>
      <c r="V41" s="4">
        <f>SUM(V6:V40)</f>
        <v>0</v>
      </c>
      <c r="W41" s="4">
        <f>SUM(W6:W40)</f>
        <v>0</v>
      </c>
      <c r="X41" s="4">
        <f>SUM(X6:X40)</f>
        <v>12267.33028</v>
      </c>
      <c r="Y41" s="4">
        <f>SUM(Y6:Y40)</f>
        <v>38523.848079999996</v>
      </c>
      <c r="Z41" s="4">
        <f>SUM(Z6:Z40)</f>
        <v>104723.23379999999</v>
      </c>
      <c r="AA41" s="4">
        <f>SUM(AA6:AA40)</f>
        <v>352366.99916211911</v>
      </c>
    </row>
    <row r="43" spans="1:28">
      <c r="Y43" s="2"/>
    </row>
    <row r="44" spans="1:28">
      <c r="E44" s="1">
        <f>E41+G41</f>
        <v>17324.412649999998</v>
      </c>
    </row>
    <row r="45" spans="1:28">
      <c r="Z45" s="1"/>
    </row>
    <row r="46" spans="1:28">
      <c r="Z46" s="1"/>
    </row>
    <row r="47" spans="1:28">
      <c r="M47" s="1"/>
      <c r="Z47" s="1"/>
    </row>
  </sheetData>
  <mergeCells count="17">
    <mergeCell ref="A1:F1"/>
    <mergeCell ref="A2:F2"/>
    <mergeCell ref="A3:D3"/>
    <mergeCell ref="A4:A5"/>
    <mergeCell ref="B4:C4"/>
    <mergeCell ref="D4:E4"/>
    <mergeCell ref="F4:G4"/>
    <mergeCell ref="T4:U4"/>
    <mergeCell ref="V4:W4"/>
    <mergeCell ref="X4:Y4"/>
    <mergeCell ref="Z4:AA4"/>
    <mergeCell ref="H4:I4"/>
    <mergeCell ref="J4:K4"/>
    <mergeCell ref="L4:M4"/>
    <mergeCell ref="N4:O4"/>
    <mergeCell ref="P4:Q4"/>
    <mergeCell ref="R4:S4"/>
  </mergeCells>
  <pageMargins left="0.24791666700000001" right="0" top="0.98402777777777795" bottom="0.98402777777777795" header="0.51180555555555596" footer="0.51180555555555596"/>
  <pageSetup paperSize="9" scale="4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2005-2006</vt:lpstr>
      <vt:lpstr>'2005-2006'!Print_Area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2011-02-15T09:44:16Z</dcterms:created>
  <dcterms:modified xsi:type="dcterms:W3CDTF">2011-02-15T09:46:40Z</dcterms:modified>
</cp:coreProperties>
</file>