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26-CLAIMS INFO-KG TABLE I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G24" i="1"/>
  <c r="F24"/>
  <c r="E24"/>
  <c r="D24"/>
  <c r="I22"/>
  <c r="H22"/>
  <c r="J22" s="1"/>
  <c r="I21"/>
  <c r="H21"/>
  <c r="J21" s="1"/>
  <c r="I20"/>
  <c r="H20"/>
  <c r="J20" s="1"/>
  <c r="J19"/>
  <c r="I19"/>
  <c r="H19"/>
  <c r="J18"/>
  <c r="I18"/>
  <c r="H18"/>
  <c r="I17"/>
  <c r="H17"/>
  <c r="J17" s="1"/>
  <c r="I16"/>
  <c r="H16"/>
  <c r="J16" s="1"/>
  <c r="J14"/>
  <c r="I14"/>
  <c r="H14"/>
  <c r="J13"/>
  <c r="I13"/>
  <c r="H13"/>
  <c r="I11"/>
  <c r="I24" s="1"/>
  <c r="H11"/>
  <c r="H24" s="1"/>
  <c r="B6"/>
  <c r="J11" l="1"/>
  <c r="J24" s="1"/>
</calcChain>
</file>

<file path=xl/sharedStrings.xml><?xml version="1.0" encoding="utf-8"?>
<sst xmlns="http://schemas.openxmlformats.org/spreadsheetml/2006/main" count="30" uniqueCount="30">
  <si>
    <t>NATIONAL INSURANCE COMPANY LIMITED</t>
  </si>
  <si>
    <t>Registration No. 58 and Date of Registration with IRDA - 25/02/2014</t>
  </si>
  <si>
    <t>CIN: U10200WB1906GOI001713</t>
  </si>
  <si>
    <t>GO TO INDEX</t>
  </si>
  <si>
    <t>FORM NL-26 CLAIMS INFORMATION - KG TABLE I</t>
  </si>
  <si>
    <t>(Rs. In lakhs)</t>
  </si>
  <si>
    <t>Item No.</t>
  </si>
  <si>
    <t>Description</t>
  </si>
  <si>
    <t xml:space="preserve">PREMIUM </t>
  </si>
  <si>
    <t>CLAIMS</t>
  </si>
  <si>
    <t>RSM-1</t>
  </si>
  <si>
    <t>RSM-2</t>
  </si>
  <si>
    <t>RSM</t>
  </si>
  <si>
    <t xml:space="preserve">Gross  Premium </t>
  </si>
  <si>
    <t xml:space="preserve">Net  Premium </t>
  </si>
  <si>
    <t xml:space="preserve">Gross incurred claim </t>
  </si>
  <si>
    <t xml:space="preserve">Net incurred Claim </t>
  </si>
  <si>
    <t>Fire</t>
  </si>
  <si>
    <t>Marine:</t>
  </si>
  <si>
    <t>Marine Cargo</t>
  </si>
  <si>
    <t>Marine Hull</t>
  </si>
  <si>
    <t>Miscellaneous:</t>
  </si>
  <si>
    <t>Motor</t>
  </si>
  <si>
    <t>Engineering</t>
  </si>
  <si>
    <t>Aviation</t>
  </si>
  <si>
    <t>Liability</t>
  </si>
  <si>
    <t>Rural Insurance</t>
  </si>
  <si>
    <t>Others</t>
  </si>
  <si>
    <t>Health Insurance</t>
  </si>
  <si>
    <t>TOTAL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</si>
</sst>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u/>
      <sz val="14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name val="Andalus"/>
      <family val="1"/>
    </font>
    <font>
      <b/>
      <sz val="11"/>
      <color indexed="8"/>
      <name val="Andalus"/>
      <family val="1"/>
    </font>
    <font>
      <i/>
      <sz val="11"/>
      <color theme="1"/>
      <name val="Andalus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1" applyFont="1" applyAlignment="1" applyProtection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16" xfId="0" applyBorder="1"/>
    <xf numFmtId="0" fontId="2" fillId="3" borderId="8" xfId="0" applyFont="1" applyFill="1" applyBorder="1" applyAlignment="1">
      <alignment horizontal="center"/>
    </xf>
    <xf numFmtId="0" fontId="7" fillId="3" borderId="17" xfId="0" applyFont="1" applyFill="1" applyBorder="1"/>
    <xf numFmtId="1" fontId="2" fillId="3" borderId="8" xfId="0" applyNumberFormat="1" applyFont="1" applyFill="1" applyBorder="1"/>
    <xf numFmtId="1" fontId="2" fillId="3" borderId="17" xfId="0" applyNumberFormat="1" applyFont="1" applyFill="1" applyBorder="1"/>
    <xf numFmtId="1" fontId="2" fillId="3" borderId="18" xfId="0" applyNumberFormat="1" applyFont="1" applyFill="1" applyBorder="1"/>
    <xf numFmtId="0" fontId="2" fillId="3" borderId="17" xfId="0" applyFont="1" applyFill="1" applyBorder="1"/>
    <xf numFmtId="0" fontId="2" fillId="0" borderId="17" xfId="0" applyFont="1" applyFill="1" applyBorder="1"/>
    <xf numFmtId="0" fontId="7" fillId="3" borderId="17" xfId="0" applyFont="1" applyFill="1" applyBorder="1" applyAlignment="1">
      <alignment horizontal="left"/>
    </xf>
    <xf numFmtId="1" fontId="2" fillId="3" borderId="8" xfId="0" applyNumberFormat="1" applyFont="1" applyFill="1" applyBorder="1" applyAlignment="1">
      <alignment horizontal="right"/>
    </xf>
    <xf numFmtId="1" fontId="2" fillId="3" borderId="17" xfId="0" applyNumberFormat="1" applyFont="1" applyFill="1" applyBorder="1" applyAlignment="1">
      <alignment horizontal="right"/>
    </xf>
    <xf numFmtId="1" fontId="2" fillId="3" borderId="18" xfId="0" applyNumberFormat="1" applyFont="1" applyFill="1" applyBorder="1" applyAlignment="1">
      <alignment horizontal="right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right"/>
    </xf>
    <xf numFmtId="0" fontId="2" fillId="3" borderId="11" xfId="0" applyFont="1" applyFill="1" applyBorder="1" applyAlignment="1">
      <alignment horizontal="right"/>
    </xf>
    <xf numFmtId="1" fontId="2" fillId="3" borderId="11" xfId="0" applyNumberFormat="1" applyFont="1" applyFill="1" applyBorder="1" applyAlignment="1">
      <alignment horizontal="right"/>
    </xf>
    <xf numFmtId="1" fontId="2" fillId="3" borderId="10" xfId="0" applyNumberFormat="1" applyFont="1" applyFill="1" applyBorder="1" applyAlignment="1">
      <alignment horizontal="right"/>
    </xf>
    <xf numFmtId="0" fontId="2" fillId="3" borderId="19" xfId="0" applyFont="1" applyFill="1" applyBorder="1" applyAlignment="1">
      <alignment horizontal="right"/>
    </xf>
    <xf numFmtId="0" fontId="7" fillId="3" borderId="20" xfId="0" applyFont="1" applyFill="1" applyBorder="1" applyAlignment="1">
      <alignment horizontal="center"/>
    </xf>
    <xf numFmtId="0" fontId="7" fillId="3" borderId="21" xfId="0" applyFont="1" applyFill="1" applyBorder="1" applyAlignment="1">
      <alignment horizontal="left"/>
    </xf>
    <xf numFmtId="1" fontId="7" fillId="3" borderId="20" xfId="0" applyNumberFormat="1" applyFont="1" applyFill="1" applyBorder="1" applyAlignment="1">
      <alignment horizontal="right"/>
    </xf>
    <xf numFmtId="1" fontId="7" fillId="3" borderId="21" xfId="0" applyNumberFormat="1" applyFont="1" applyFill="1" applyBorder="1" applyAlignment="1">
      <alignment horizontal="right"/>
    </xf>
    <xf numFmtId="1" fontId="7" fillId="3" borderId="22" xfId="0" applyNumberFormat="1" applyFont="1" applyFill="1" applyBorder="1" applyAlignment="1">
      <alignment horizontal="right"/>
    </xf>
    <xf numFmtId="0" fontId="1" fillId="0" borderId="0" xfId="0" applyFont="1"/>
    <xf numFmtId="0" fontId="10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714375</xdr:colOff>
      <xdr:row>0</xdr:row>
      <xdr:rowOff>180975</xdr:rowOff>
    </xdr:from>
    <xdr:to>
      <xdr:col>2</xdr:col>
      <xdr:colOff>0</xdr:colOff>
      <xdr:row>2</xdr:row>
      <xdr:rowOff>133350</xdr:rowOff>
    </xdr:to>
    <xdr:pic>
      <xdr:nvPicPr>
        <xdr:cNvPr id="2" name="Picture 2" descr="NIC_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19200" y="180975"/>
          <a:ext cx="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752476</xdr:colOff>
      <xdr:row>3</xdr:row>
      <xdr:rowOff>228600</xdr:rowOff>
    </xdr:from>
    <xdr:to>
      <xdr:col>2</xdr:col>
      <xdr:colOff>2</xdr:colOff>
      <xdr:row>6</xdr:row>
      <xdr:rowOff>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219201" y="1085850"/>
          <a:ext cx="1" cy="590552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5-16/4TH.QUTR.2015-16/PUBLIC%20DISCLOSURE%20Q4%202014-15/PUBLIC%20DISCLOSURE%20-%204th%20QUARTER%202015-16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31 March 2016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2">
    <tabColor rgb="FFFFFF00"/>
    <pageSetUpPr fitToPage="1"/>
  </sheetPr>
  <dimension ref="A1:M26"/>
  <sheetViews>
    <sheetView showGridLines="0" showZeros="0" tabSelected="1" workbookViewId="0">
      <selection activeCell="G7" sqref="G7"/>
    </sheetView>
  </sheetViews>
  <sheetFormatPr defaultColWidth="0" defaultRowHeight="15" customHeight="1" zeroHeight="1"/>
  <cols>
    <col min="1" max="2" width="9.140625" customWidth="1"/>
    <col min="3" max="3" width="27.28515625" customWidth="1"/>
    <col min="4" max="10" width="15.7109375" customWidth="1"/>
    <col min="11" max="11" width="4.140625" customWidth="1"/>
    <col min="12" max="12" width="3.7109375" customWidth="1"/>
    <col min="13" max="13" width="16.7109375" bestFit="1" customWidth="1"/>
    <col min="14" max="16384" width="9.140625" hidden="1"/>
  </cols>
  <sheetData>
    <row r="1" spans="1:13" ht="25.5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3" ht="21">
      <c r="A2" s="1"/>
      <c r="B2" s="3" t="s">
        <v>1</v>
      </c>
      <c r="C2" s="3"/>
      <c r="D2" s="3"/>
      <c r="E2" s="3"/>
      <c r="F2" s="3"/>
      <c r="G2" s="3"/>
      <c r="H2" s="3"/>
      <c r="I2" s="3"/>
      <c r="J2" s="3"/>
    </row>
    <row r="3" spans="1:13" ht="21">
      <c r="A3" s="1"/>
      <c r="B3" s="3" t="s">
        <v>2</v>
      </c>
      <c r="C3" s="3"/>
      <c r="D3" s="3"/>
      <c r="E3" s="3"/>
      <c r="F3" s="3"/>
      <c r="G3" s="3"/>
      <c r="H3" s="3"/>
      <c r="I3" s="3"/>
      <c r="J3" s="3"/>
    </row>
    <row r="4" spans="1:13" ht="22.5">
      <c r="A4" s="1"/>
      <c r="B4" s="1"/>
      <c r="C4" s="1"/>
      <c r="D4" s="1"/>
      <c r="E4" s="1"/>
      <c r="F4" s="1"/>
      <c r="G4" s="1"/>
      <c r="H4" s="1"/>
      <c r="I4" s="1"/>
      <c r="J4" s="1"/>
      <c r="M4" s="4" t="s">
        <v>3</v>
      </c>
    </row>
    <row r="5" spans="1:13" ht="21">
      <c r="A5" s="1"/>
      <c r="B5" s="3" t="s">
        <v>4</v>
      </c>
      <c r="C5" s="3"/>
      <c r="D5" s="3"/>
      <c r="E5" s="3"/>
      <c r="F5" s="3"/>
      <c r="G5" s="3"/>
      <c r="H5" s="3"/>
      <c r="I5" s="3"/>
      <c r="J5" s="3"/>
    </row>
    <row r="6" spans="1:13" ht="21">
      <c r="A6" s="1"/>
      <c r="B6" s="3" t="str">
        <f>"Claims information for the period ended " &amp; [1]INDEX!D1</f>
        <v>Claims information for the period ended 31 March 2016</v>
      </c>
      <c r="C6" s="3"/>
      <c r="D6" s="3"/>
      <c r="E6" s="3"/>
      <c r="F6" s="3"/>
      <c r="G6" s="3"/>
      <c r="H6" s="3"/>
      <c r="I6" s="3"/>
      <c r="J6" s="3"/>
    </row>
    <row r="7" spans="1:13" ht="21.75" thickBot="1">
      <c r="A7" s="1"/>
      <c r="B7" s="5"/>
      <c r="C7" s="5"/>
      <c r="D7" s="5"/>
      <c r="E7" s="5"/>
      <c r="F7" s="5"/>
      <c r="G7" s="5"/>
      <c r="H7" s="5"/>
      <c r="I7" s="5"/>
      <c r="J7" s="6" t="s">
        <v>5</v>
      </c>
    </row>
    <row r="8" spans="1:13" ht="15" customHeight="1">
      <c r="B8" s="7" t="s">
        <v>6</v>
      </c>
      <c r="C8" s="8" t="s">
        <v>7</v>
      </c>
      <c r="D8" s="9" t="s">
        <v>8</v>
      </c>
      <c r="E8" s="10"/>
      <c r="F8" s="11" t="s">
        <v>9</v>
      </c>
      <c r="G8" s="12"/>
      <c r="H8" s="13" t="s">
        <v>10</v>
      </c>
      <c r="I8" s="14" t="s">
        <v>11</v>
      </c>
      <c r="J8" s="8" t="s">
        <v>12</v>
      </c>
    </row>
    <row r="9" spans="1:13" ht="15" customHeight="1">
      <c r="B9" s="15"/>
      <c r="C9" s="16"/>
      <c r="D9" s="17" t="s">
        <v>13</v>
      </c>
      <c r="E9" s="18" t="s">
        <v>14</v>
      </c>
      <c r="F9" s="17" t="s">
        <v>15</v>
      </c>
      <c r="G9" s="18" t="s">
        <v>16</v>
      </c>
      <c r="H9" s="19"/>
      <c r="I9" s="20"/>
      <c r="J9" s="16"/>
    </row>
    <row r="10" spans="1:13" ht="69" customHeight="1">
      <c r="B10" s="15"/>
      <c r="C10" s="21"/>
      <c r="D10" s="22"/>
      <c r="E10" s="21"/>
      <c r="F10" s="22"/>
      <c r="G10" s="21"/>
      <c r="H10" s="23"/>
      <c r="I10" s="24"/>
      <c r="J10" s="21"/>
    </row>
    <row r="11" spans="1:13" ht="21">
      <c r="B11" s="25">
        <v>1</v>
      </c>
      <c r="C11" s="26" t="s">
        <v>17</v>
      </c>
      <c r="D11" s="27">
        <v>53340.586914726104</v>
      </c>
      <c r="E11" s="28">
        <v>75282.20809272879</v>
      </c>
      <c r="F11" s="27">
        <v>46965.878490000003</v>
      </c>
      <c r="G11" s="28">
        <v>68786.500199999995</v>
      </c>
      <c r="H11" s="27">
        <f>(IF(D11&gt;E11,D11,E11))*0.2</f>
        <v>15056.441618545759</v>
      </c>
      <c r="I11" s="29">
        <f>(IF(F11&gt;G11,F11,G11))*0.3</f>
        <v>20635.950059999999</v>
      </c>
      <c r="J11" s="28">
        <f>IF(H11&gt;I11,H11,I11)</f>
        <v>20635.950059999999</v>
      </c>
    </row>
    <row r="12" spans="1:13" ht="21">
      <c r="B12" s="25"/>
      <c r="C12" s="26" t="s">
        <v>18</v>
      </c>
      <c r="D12" s="27"/>
      <c r="E12" s="28"/>
      <c r="F12" s="27"/>
      <c r="G12" s="28"/>
      <c r="H12" s="27"/>
      <c r="I12" s="29"/>
      <c r="J12" s="28"/>
    </row>
    <row r="13" spans="1:13" ht="21">
      <c r="B13" s="25">
        <v>2</v>
      </c>
      <c r="C13" s="30" t="s">
        <v>19</v>
      </c>
      <c r="D13" s="27">
        <v>10838.163887951279</v>
      </c>
      <c r="E13" s="28">
        <v>15392.1106299188</v>
      </c>
      <c r="F13" s="27">
        <v>7302.1779999999999</v>
      </c>
      <c r="G13" s="28">
        <v>10261.263333333334</v>
      </c>
      <c r="H13" s="27">
        <f t="shared" ref="H13:H14" si="0">(IF(D13&gt;E13,D13,E13))*0.2</f>
        <v>3078.42212598376</v>
      </c>
      <c r="I13" s="29">
        <f t="shared" ref="I13:I14" si="1">(IF(F13&gt;G13,F13,G13))*0.3</f>
        <v>3078.3790000000004</v>
      </c>
      <c r="J13" s="28">
        <f t="shared" ref="J13:J14" si="2">IF(H13&gt;I13,H13,I13)</f>
        <v>3078.42212598376</v>
      </c>
    </row>
    <row r="14" spans="1:13" ht="21">
      <c r="B14" s="25">
        <v>3</v>
      </c>
      <c r="C14" s="30" t="s">
        <v>20</v>
      </c>
      <c r="D14" s="27">
        <v>4859.6402749999997</v>
      </c>
      <c r="E14" s="28">
        <v>2523.4663399999999</v>
      </c>
      <c r="F14" s="27">
        <v>3531.8949299999999</v>
      </c>
      <c r="G14" s="28">
        <v>1888.05</v>
      </c>
      <c r="H14" s="27">
        <f t="shared" si="0"/>
        <v>971.92805499999997</v>
      </c>
      <c r="I14" s="29">
        <f t="shared" si="1"/>
        <v>1059.568479</v>
      </c>
      <c r="J14" s="28">
        <f t="shared" si="2"/>
        <v>1059.568479</v>
      </c>
    </row>
    <row r="15" spans="1:13" ht="21">
      <c r="B15" s="25"/>
      <c r="C15" s="26" t="s">
        <v>21</v>
      </c>
      <c r="D15" s="27">
        <v>0</v>
      </c>
      <c r="E15" s="28">
        <v>0</v>
      </c>
      <c r="F15" s="27">
        <v>0</v>
      </c>
      <c r="G15" s="28">
        <v>0</v>
      </c>
      <c r="H15" s="27"/>
      <c r="I15" s="29"/>
      <c r="J15" s="28"/>
    </row>
    <row r="16" spans="1:13" ht="21">
      <c r="B16" s="25">
        <v>4</v>
      </c>
      <c r="C16" s="30" t="s">
        <v>22</v>
      </c>
      <c r="D16" s="27">
        <v>431819.03194990498</v>
      </c>
      <c r="E16" s="28">
        <v>539646.88110552006</v>
      </c>
      <c r="F16" s="27">
        <v>386207.31557999999</v>
      </c>
      <c r="G16" s="28">
        <v>464899.19040999998</v>
      </c>
      <c r="H16" s="27">
        <f t="shared" ref="H16:H22" si="3">(IF(D16&gt;E16,D16,E16))*0.2</f>
        <v>107929.37622110402</v>
      </c>
      <c r="I16" s="29">
        <f t="shared" ref="I16:I22" si="4">(IF(F16&gt;G16,F16,G16))*0.3</f>
        <v>139469.75712299999</v>
      </c>
      <c r="J16" s="28">
        <f t="shared" ref="J16:J22" si="5">IF(H16&gt;I16,H16,I16)</f>
        <v>139469.75712299999</v>
      </c>
    </row>
    <row r="17" spans="2:10" ht="21">
      <c r="B17" s="25">
        <v>5</v>
      </c>
      <c r="C17" s="30" t="s">
        <v>23</v>
      </c>
      <c r="D17" s="27">
        <v>15562.521124070001</v>
      </c>
      <c r="E17" s="28">
        <v>21544.76773666</v>
      </c>
      <c r="F17" s="27">
        <v>15757.115</v>
      </c>
      <c r="G17" s="28">
        <v>15135.74</v>
      </c>
      <c r="H17" s="27">
        <f t="shared" si="3"/>
        <v>4308.9535473320002</v>
      </c>
      <c r="I17" s="29">
        <f t="shared" si="4"/>
        <v>4727.1345000000001</v>
      </c>
      <c r="J17" s="28">
        <f t="shared" si="5"/>
        <v>4727.1345000000001</v>
      </c>
    </row>
    <row r="18" spans="2:10" ht="21">
      <c r="B18" s="25">
        <v>6</v>
      </c>
      <c r="C18" s="31" t="s">
        <v>24</v>
      </c>
      <c r="D18" s="27">
        <v>4096.16822847</v>
      </c>
      <c r="E18" s="28">
        <v>584.79435114</v>
      </c>
      <c r="F18" s="27">
        <v>11541.32847</v>
      </c>
      <c r="G18" s="28">
        <v>2092.7832600000002</v>
      </c>
      <c r="H18" s="27">
        <f t="shared" si="3"/>
        <v>819.23364569400007</v>
      </c>
      <c r="I18" s="29">
        <f t="shared" si="4"/>
        <v>3462.398541</v>
      </c>
      <c r="J18" s="28">
        <f t="shared" si="5"/>
        <v>3462.398541</v>
      </c>
    </row>
    <row r="19" spans="2:10" ht="21">
      <c r="B19" s="25">
        <v>7</v>
      </c>
      <c r="C19" s="30" t="s">
        <v>25</v>
      </c>
      <c r="D19" s="27">
        <v>7706.5615779899999</v>
      </c>
      <c r="E19" s="28">
        <v>9762.3778573199997</v>
      </c>
      <c r="F19" s="27">
        <v>4005.2197350000001</v>
      </c>
      <c r="G19" s="28">
        <v>4846.6036599999998</v>
      </c>
      <c r="H19" s="27">
        <f t="shared" si="3"/>
        <v>1952.475571464</v>
      </c>
      <c r="I19" s="29">
        <f t="shared" si="4"/>
        <v>1453.981098</v>
      </c>
      <c r="J19" s="28">
        <f t="shared" si="5"/>
        <v>1952.475571464</v>
      </c>
    </row>
    <row r="20" spans="2:10" ht="21">
      <c r="B20" s="25">
        <v>8</v>
      </c>
      <c r="C20" s="31" t="s">
        <v>26</v>
      </c>
      <c r="D20" s="27">
        <v>3863.1242019999995</v>
      </c>
      <c r="E20" s="28">
        <v>5242.81142</v>
      </c>
      <c r="F20" s="27">
        <v>6467.032025999999</v>
      </c>
      <c r="G20" s="28">
        <v>8573.1291899999997</v>
      </c>
      <c r="H20" s="27">
        <f t="shared" si="3"/>
        <v>1048.5622840000001</v>
      </c>
      <c r="I20" s="29">
        <f t="shared" si="4"/>
        <v>2571.9387569999999</v>
      </c>
      <c r="J20" s="28">
        <f t="shared" si="5"/>
        <v>2571.9387569999999</v>
      </c>
    </row>
    <row r="21" spans="2:10" ht="21">
      <c r="B21" s="25">
        <v>9</v>
      </c>
      <c r="C21" s="30" t="s">
        <v>27</v>
      </c>
      <c r="D21" s="27">
        <v>49899.543857953999</v>
      </c>
      <c r="E21" s="28">
        <v>57380.270273379996</v>
      </c>
      <c r="F21" s="27">
        <v>36179.854666666659</v>
      </c>
      <c r="G21" s="28">
        <v>43331.783333333333</v>
      </c>
      <c r="H21" s="27">
        <f t="shared" si="3"/>
        <v>11476.054054676</v>
      </c>
      <c r="I21" s="29">
        <f t="shared" si="4"/>
        <v>12999.535</v>
      </c>
      <c r="J21" s="28">
        <f t="shared" si="5"/>
        <v>12999.535</v>
      </c>
    </row>
    <row r="22" spans="2:10" ht="21">
      <c r="B22" s="25">
        <v>10</v>
      </c>
      <c r="C22" s="32" t="s">
        <v>28</v>
      </c>
      <c r="D22" s="33">
        <v>302944.63658484002</v>
      </c>
      <c r="E22" s="34">
        <v>389955.63838311995</v>
      </c>
      <c r="F22" s="33">
        <v>323255.26662750001</v>
      </c>
      <c r="G22" s="34">
        <v>413415.84957000002</v>
      </c>
      <c r="H22" s="33">
        <f t="shared" si="3"/>
        <v>77991.12767662399</v>
      </c>
      <c r="I22" s="35">
        <f t="shared" si="4"/>
        <v>124024.754871</v>
      </c>
      <c r="J22" s="34">
        <f t="shared" si="5"/>
        <v>124024.754871</v>
      </c>
    </row>
    <row r="23" spans="2:10" ht="21.75" thickBot="1">
      <c r="B23" s="36"/>
      <c r="C23" s="37"/>
      <c r="D23" s="38"/>
      <c r="E23" s="39"/>
      <c r="F23" s="38"/>
      <c r="G23" s="40"/>
      <c r="H23" s="41"/>
      <c r="I23" s="42"/>
      <c r="J23" s="39"/>
    </row>
    <row r="24" spans="2:10" s="48" customFormat="1" ht="21.75" thickBot="1">
      <c r="B24" s="43"/>
      <c r="C24" s="44" t="s">
        <v>29</v>
      </c>
      <c r="D24" s="45">
        <f>SUM(D11:D22)</f>
        <v>884929.97860290634</v>
      </c>
      <c r="E24" s="46">
        <f t="shared" ref="E24:J24" si="6">SUM(E11:E22)</f>
        <v>1117315.3261897876</v>
      </c>
      <c r="F24" s="45">
        <f t="shared" si="6"/>
        <v>841213.08352516661</v>
      </c>
      <c r="G24" s="46">
        <f t="shared" si="6"/>
        <v>1033230.8929566666</v>
      </c>
      <c r="H24" s="45">
        <f t="shared" si="6"/>
        <v>224632.57480042355</v>
      </c>
      <c r="I24" s="47">
        <f t="shared" si="6"/>
        <v>313483.397429</v>
      </c>
      <c r="J24" s="46">
        <f t="shared" si="6"/>
        <v>313981.93502844771</v>
      </c>
    </row>
    <row r="25" spans="2:10"/>
    <row r="26" spans="2:10" ht="21" hidden="1">
      <c r="B26" s="49"/>
    </row>
  </sheetData>
  <mergeCells count="16">
    <mergeCell ref="I8:I10"/>
    <mergeCell ref="J8:J10"/>
    <mergeCell ref="D9:D10"/>
    <mergeCell ref="E9:E10"/>
    <mergeCell ref="F9:F10"/>
    <mergeCell ref="G9:G10"/>
    <mergeCell ref="B1:J1"/>
    <mergeCell ref="B2:J2"/>
    <mergeCell ref="B3:J3"/>
    <mergeCell ref="B5:J5"/>
    <mergeCell ref="B6:J6"/>
    <mergeCell ref="B8:B10"/>
    <mergeCell ref="C8:C10"/>
    <mergeCell ref="D8:E8"/>
    <mergeCell ref="F8:G8"/>
    <mergeCell ref="H8:H10"/>
  </mergeCells>
  <hyperlinks>
    <hyperlink ref="M4" location="INDEX!A1" display="GO TO INDEX"/>
  </hyperlinks>
  <pageMargins left="0.70866141732283472" right="0.70866141732283472" top="0.74803149606299213" bottom="0.74803149606299213" header="0.31496062992125984" footer="0.31496062992125984"/>
  <pageSetup paperSize="9" scale="68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NL-26-CLAIMS INFO-KG TABLE I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2016-07-04T11:10:13Z</dcterms:created>
  <dcterms:modified xsi:type="dcterms:W3CDTF">2016-07-04T11:10:56Z</dcterms:modified>
</cp:coreProperties>
</file>