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6-CLAIMS INFO-KG TABLE 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J24" i="1"/>
  <c r="I24"/>
  <c r="H24"/>
  <c r="G24"/>
  <c r="F24"/>
  <c r="E24"/>
  <c r="D24"/>
  <c r="B6"/>
  <c r="B2"/>
</calcChain>
</file>

<file path=xl/sharedStrings.xml><?xml version="1.0" encoding="utf-8"?>
<sst xmlns="http://schemas.openxmlformats.org/spreadsheetml/2006/main" count="46" uniqueCount="45">
  <si>
    <t>NATIONAL INSURANCE COMPANY LIMITED</t>
  </si>
  <si>
    <t>CIN: U10200WB1906GOI001713</t>
  </si>
  <si>
    <t>FORM NL-26 CLAIMS INFORMATION - IRDAI-GI-SM - TABLE IA: REQUIRED SOLVENCY MARGIN BASED ON NET PREMIUM AND NET INCURRED CLAIMS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</si>
  <si>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</si>
  <si>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</si>
  <si>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</si>
  <si>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</si>
  <si>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</si>
  <si>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</si>
  <si>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</si>
  <si>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</si>
  <si>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>FACTOR A</t>
  </si>
  <si>
    <t>FACTOR B</t>
  </si>
  <si>
    <t>Gross  Premiums</t>
  </si>
  <si>
    <t xml:space="preserve">Net  Premiums </t>
  </si>
  <si>
    <t xml:space="preserve">Gross incurred claims </t>
  </si>
  <si>
    <t>Net incurred Claims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</si>
  <si>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</si>
  <si>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</si>
  <si>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</si>
  <si>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</si>
  <si>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</si>
  <si>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</si>
  <si>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</si>
  <si>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</si>
  <si>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</si>
  <si>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</si>
  <si>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</si>
  <si>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</si>
  <si>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</si>
  <si>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</si>
  <si>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</si>
  <si>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</si>
  <si>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</si>
  <si>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</si>
  <si>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</si>
  <si>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</si>
  <si>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Health Insurance</t>
  </si>
  <si>
    <t>TOTAL</t>
  </si>
  <si>
    <t>(3) = Gross written premium including Inward Reinsurance</t>
  </si>
  <si>
    <t>(4) = Net written premium</t>
  </si>
  <si>
    <t>(5) = Gross Incurred Claims including impact of Gross IBNR</t>
  </si>
  <si>
    <t>(6) = Net incurred claims including impact of Net IBNR</t>
  </si>
  <si>
    <t>(3) and (4) are calculated as 'Trailing 12 months data'</t>
  </si>
  <si>
    <t>(5) and (6) are calculated as Maximum of 'Trailing 12 months data' and 'Trailing 36 months data divided by 3'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</si>
</sst>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0" fillId="0" borderId="0" xfId="0" applyFill="1"/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7" fillId="3" borderId="5" xfId="0" applyFont="1" applyFill="1" applyBorder="1"/>
    <xf numFmtId="1" fontId="2" fillId="3" borderId="4" xfId="0" applyNumberFormat="1" applyFont="1" applyFill="1" applyBorder="1"/>
    <xf numFmtId="1" fontId="2" fillId="3" borderId="5" xfId="0" applyNumberFormat="1" applyFont="1" applyFill="1" applyBorder="1"/>
    <xf numFmtId="1" fontId="2" fillId="3" borderId="6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0" fontId="2" fillId="3" borderId="5" xfId="0" applyFont="1" applyFill="1" applyBorder="1"/>
    <xf numFmtId="0" fontId="2" fillId="0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1" fontId="2" fillId="3" borderId="5" xfId="0" applyNumberFormat="1" applyFont="1" applyFill="1" applyBorder="1" applyAlignment="1">
      <alignment horizontal="right"/>
    </xf>
    <xf numFmtId="1" fontId="2" fillId="3" borderId="4" xfId="0" applyNumberFormat="1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/>
    </xf>
    <xf numFmtId="1" fontId="7" fillId="0" borderId="7" xfId="0" applyNumberFormat="1" applyFont="1" applyFill="1" applyBorder="1" applyAlignment="1">
      <alignment horizontal="right"/>
    </xf>
    <xf numFmtId="1" fontId="7" fillId="0" borderId="8" xfId="0" applyNumberFormat="1" applyFont="1" applyFill="1" applyBorder="1" applyAlignment="1">
      <alignment horizontal="right"/>
    </xf>
    <xf numFmtId="1" fontId="7" fillId="0" borderId="9" xfId="0" applyNumberFormat="1" applyFont="1" applyFill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/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1</xdr:col>
      <xdr:colOff>714375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92D050"/>
    <pageSetUpPr fitToPage="1"/>
  </sheetPr>
  <dimension ref="A1:M31"/>
  <sheetViews>
    <sheetView showGridLines="0" showZeros="0" tabSelected="1" topLeftCell="B10" workbookViewId="0">
      <selection activeCell="J16" sqref="J16"/>
    </sheetView>
  </sheetViews>
  <sheetFormatPr defaultColWidth="0" defaultRowHeight="15"/>
  <cols>
    <col min="1" max="1" width="9.140625" customWidth="1"/>
    <col min="2" max="2" width="10.85546875" customWidth="1"/>
    <col min="3" max="3" width="33.85546875" customWidth="1"/>
    <col min="4" max="10" width="15.7109375" customWidth="1"/>
    <col min="11" max="11" width="11.5703125" bestFit="1" customWidth="1"/>
    <col min="12" max="12" width="11.42578125" bestFit="1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tr">
        <f>[1]INDEX!$A$4</f>
        <v>Registration No. 58 and Date of Renewal of Registration with IRDA - 18/01/2018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/>
    </row>
    <row r="5" spans="1:13" ht="21">
      <c r="A5" s="1"/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1">
      <c r="A6" s="1"/>
      <c r="B6" s="3" t="str">
        <f>"Claims information for the period ended " &amp; [1]INDEX!D1</f>
        <v>Claims information for the period ended 31st December 2017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3</v>
      </c>
    </row>
    <row r="8" spans="1:13" ht="15" customHeight="1">
      <c r="B8" s="7" t="s">
        <v>4</v>
      </c>
      <c r="C8" s="8" t="s">
        <v>5</v>
      </c>
      <c r="D8" s="9" t="s">
        <v>6</v>
      </c>
      <c r="E8" s="10"/>
      <c r="F8" s="9" t="s">
        <v>7</v>
      </c>
      <c r="G8" s="11"/>
      <c r="H8" s="7" t="s">
        <v>8</v>
      </c>
      <c r="I8" s="12" t="s">
        <v>9</v>
      </c>
      <c r="J8" s="8" t="s">
        <v>10</v>
      </c>
      <c r="K8" s="13" t="s">
        <v>11</v>
      </c>
      <c r="L8" s="14" t="s">
        <v>12</v>
      </c>
    </row>
    <row r="9" spans="1:13" ht="15" customHeight="1">
      <c r="B9" s="15"/>
      <c r="C9" s="16"/>
      <c r="D9" s="15" t="s">
        <v>13</v>
      </c>
      <c r="E9" s="16" t="s">
        <v>14</v>
      </c>
      <c r="F9" s="15" t="s">
        <v>15</v>
      </c>
      <c r="G9" s="16" t="s">
        <v>16</v>
      </c>
      <c r="H9" s="17"/>
      <c r="I9" s="18"/>
      <c r="J9" s="16"/>
      <c r="K9" s="19"/>
      <c r="L9" s="20"/>
    </row>
    <row r="10" spans="1:13" ht="69" customHeight="1">
      <c r="B10" s="15"/>
      <c r="C10" s="16"/>
      <c r="D10" s="15"/>
      <c r="E10" s="16"/>
      <c r="F10" s="15"/>
      <c r="G10" s="16"/>
      <c r="H10" s="17"/>
      <c r="I10" s="18"/>
      <c r="J10" s="16"/>
      <c r="K10" s="19"/>
      <c r="L10" s="20"/>
    </row>
    <row r="11" spans="1:13" s="21" customFormat="1" ht="22.5" customHeight="1">
      <c r="B11" s="22" t="s">
        <v>17</v>
      </c>
      <c r="C11" s="23" t="s">
        <v>18</v>
      </c>
      <c r="D11" s="22" t="s">
        <v>19</v>
      </c>
      <c r="E11" s="23" t="s">
        <v>20</v>
      </c>
      <c r="F11" s="22" t="s">
        <v>21</v>
      </c>
      <c r="G11" s="23" t="s">
        <v>22</v>
      </c>
      <c r="H11" s="24" t="s">
        <v>23</v>
      </c>
      <c r="I11" s="25" t="s">
        <v>24</v>
      </c>
      <c r="J11" s="23" t="s">
        <v>25</v>
      </c>
      <c r="K11" s="24" t="s">
        <v>26</v>
      </c>
      <c r="L11" s="26" t="s">
        <v>27</v>
      </c>
    </row>
    <row r="12" spans="1:13" ht="21">
      <c r="B12" s="27">
        <v>1</v>
      </c>
      <c r="C12" s="28" t="s">
        <v>28</v>
      </c>
      <c r="D12" s="29">
        <v>102998.97664292398</v>
      </c>
      <c r="E12" s="30">
        <v>64063.778593387055</v>
      </c>
      <c r="F12" s="29">
        <v>84853.136453333325</v>
      </c>
      <c r="G12" s="30">
        <v>53772.781296666682</v>
      </c>
      <c r="H12" s="29">
        <v>12813</v>
      </c>
      <c r="I12" s="31">
        <v>16132</v>
      </c>
      <c r="J12" s="30">
        <v>16132</v>
      </c>
      <c r="K12" s="32">
        <v>0.5</v>
      </c>
      <c r="L12" s="33">
        <v>0.5</v>
      </c>
    </row>
    <row r="13" spans="1:13" ht="21">
      <c r="B13" s="27"/>
      <c r="C13" s="28" t="s">
        <v>29</v>
      </c>
      <c r="D13" s="29"/>
      <c r="E13" s="30"/>
      <c r="F13" s="29"/>
      <c r="G13" s="30"/>
      <c r="H13" s="29"/>
      <c r="I13" s="31"/>
      <c r="J13" s="30"/>
      <c r="K13" s="32"/>
      <c r="L13" s="33"/>
    </row>
    <row r="14" spans="1:13" ht="21">
      <c r="B14" s="27">
        <v>2</v>
      </c>
      <c r="C14" s="34" t="s">
        <v>30</v>
      </c>
      <c r="D14" s="29">
        <v>15869.269645164919</v>
      </c>
      <c r="E14" s="30">
        <v>13670.216722409759</v>
      </c>
      <c r="F14" s="29">
        <v>8270.9068366666652</v>
      </c>
      <c r="G14" s="30">
        <v>7594.0617733333329</v>
      </c>
      <c r="H14" s="29">
        <v>2734</v>
      </c>
      <c r="I14" s="31">
        <v>2278</v>
      </c>
      <c r="J14" s="30">
        <v>2734</v>
      </c>
      <c r="K14" s="32">
        <v>0.6</v>
      </c>
      <c r="L14" s="33">
        <v>0.6</v>
      </c>
    </row>
    <row r="15" spans="1:13" ht="21">
      <c r="B15" s="27">
        <v>3</v>
      </c>
      <c r="C15" s="34" t="s">
        <v>31</v>
      </c>
      <c r="D15" s="29">
        <v>4963.6582799999996</v>
      </c>
      <c r="E15" s="30">
        <v>-563.0304000000001</v>
      </c>
      <c r="F15" s="29">
        <v>2745.0402633333324</v>
      </c>
      <c r="G15" s="30">
        <v>2761.1363700000002</v>
      </c>
      <c r="H15" s="29">
        <v>496</v>
      </c>
      <c r="I15" s="31">
        <v>828</v>
      </c>
      <c r="J15" s="30">
        <v>828</v>
      </c>
      <c r="K15" s="32">
        <v>0.5</v>
      </c>
      <c r="L15" s="33">
        <v>0.5</v>
      </c>
    </row>
    <row r="16" spans="1:13" ht="21">
      <c r="B16" s="27"/>
      <c r="C16" s="28" t="s">
        <v>32</v>
      </c>
      <c r="D16" s="29">
        <v>0</v>
      </c>
      <c r="E16" s="30">
        <v>0</v>
      </c>
      <c r="F16" s="29">
        <v>0</v>
      </c>
      <c r="G16" s="30">
        <v>0</v>
      </c>
      <c r="H16" s="29">
        <v>0</v>
      </c>
      <c r="I16" s="31">
        <v>0</v>
      </c>
      <c r="J16" s="30">
        <v>0</v>
      </c>
      <c r="K16" s="32">
        <v>0</v>
      </c>
      <c r="L16" s="33"/>
    </row>
    <row r="17" spans="2:12" ht="21">
      <c r="B17" s="27">
        <v>4</v>
      </c>
      <c r="C17" s="34" t="s">
        <v>33</v>
      </c>
      <c r="D17" s="29">
        <v>699410.75357167609</v>
      </c>
      <c r="E17" s="30">
        <v>508894.19885810401</v>
      </c>
      <c r="F17" s="29">
        <v>773952.24979999999</v>
      </c>
      <c r="G17" s="30">
        <v>581030.44403000013</v>
      </c>
      <c r="H17" s="29">
        <v>104912</v>
      </c>
      <c r="I17" s="31">
        <v>174309</v>
      </c>
      <c r="J17" s="30">
        <v>174309</v>
      </c>
      <c r="K17" s="32">
        <v>0.75</v>
      </c>
      <c r="L17" s="33">
        <v>0.75</v>
      </c>
    </row>
    <row r="18" spans="2:12" ht="21">
      <c r="B18" s="27">
        <v>5</v>
      </c>
      <c r="C18" s="34" t="s">
        <v>34</v>
      </c>
      <c r="D18" s="29">
        <v>26971.716217577803</v>
      </c>
      <c r="E18" s="30">
        <v>19643.086257384479</v>
      </c>
      <c r="F18" s="29">
        <v>12381.996953333335</v>
      </c>
      <c r="G18" s="30">
        <v>14018.869700000003</v>
      </c>
      <c r="H18" s="29">
        <v>3929</v>
      </c>
      <c r="I18" s="31">
        <v>4206</v>
      </c>
      <c r="J18" s="30">
        <v>4206</v>
      </c>
      <c r="K18" s="32">
        <v>0.5</v>
      </c>
      <c r="L18" s="33">
        <v>0.5</v>
      </c>
    </row>
    <row r="19" spans="2:12" ht="21">
      <c r="B19" s="27">
        <v>6</v>
      </c>
      <c r="C19" s="35" t="s">
        <v>35</v>
      </c>
      <c r="D19" s="29">
        <v>5455.7924678113004</v>
      </c>
      <c r="E19" s="30">
        <v>633.9771068913002</v>
      </c>
      <c r="F19" s="29">
        <v>12976.417433333332</v>
      </c>
      <c r="G19" s="30">
        <v>1380.9152300000001</v>
      </c>
      <c r="H19" s="29">
        <v>546</v>
      </c>
      <c r="I19" s="31">
        <v>1946</v>
      </c>
      <c r="J19" s="30">
        <v>1946</v>
      </c>
      <c r="K19" s="32">
        <v>0.5</v>
      </c>
      <c r="L19" s="33">
        <v>0.5</v>
      </c>
    </row>
    <row r="20" spans="2:12" ht="21">
      <c r="B20" s="27">
        <v>7</v>
      </c>
      <c r="C20" s="34" t="s">
        <v>36</v>
      </c>
      <c r="D20" s="29">
        <v>9822.1943950840996</v>
      </c>
      <c r="E20" s="30">
        <v>9332.3154450841012</v>
      </c>
      <c r="F20" s="29">
        <v>2784.6939666666667</v>
      </c>
      <c r="G20" s="30">
        <v>2641.0470633333334</v>
      </c>
      <c r="H20" s="29">
        <v>1866</v>
      </c>
      <c r="I20" s="31">
        <v>792</v>
      </c>
      <c r="J20" s="30">
        <v>1866</v>
      </c>
      <c r="K20" s="32">
        <v>0.75</v>
      </c>
      <c r="L20" s="33">
        <v>0.75</v>
      </c>
    </row>
    <row r="21" spans="2:12" ht="21">
      <c r="B21" s="27">
        <v>8</v>
      </c>
      <c r="C21" s="35" t="s">
        <v>37</v>
      </c>
      <c r="D21" s="29">
        <v>523517.35277643718</v>
      </c>
      <c r="E21" s="30">
        <v>385269.49112643715</v>
      </c>
      <c r="F21" s="29">
        <v>508399.73175999994</v>
      </c>
      <c r="G21" s="30">
        <v>420629.85729666671</v>
      </c>
      <c r="H21" s="29">
        <v>78528</v>
      </c>
      <c r="I21" s="31">
        <v>126189</v>
      </c>
      <c r="J21" s="30">
        <v>126189</v>
      </c>
      <c r="K21" s="32">
        <v>0.75</v>
      </c>
      <c r="L21" s="33">
        <v>0.75</v>
      </c>
    </row>
    <row r="22" spans="2:12" ht="21">
      <c r="B22" s="27">
        <v>9</v>
      </c>
      <c r="C22" s="34" t="s">
        <v>32</v>
      </c>
      <c r="D22" s="29">
        <v>227644.348559423</v>
      </c>
      <c r="E22" s="30">
        <v>132783.66828857671</v>
      </c>
      <c r="F22" s="29">
        <v>218161.85599999997</v>
      </c>
      <c r="G22" s="30">
        <v>124510.72719999999</v>
      </c>
      <c r="H22" s="29">
        <v>31870</v>
      </c>
      <c r="I22" s="31">
        <v>45814</v>
      </c>
      <c r="J22" s="30">
        <v>45814</v>
      </c>
      <c r="K22" s="32">
        <v>0.7</v>
      </c>
      <c r="L22" s="33">
        <v>0.7</v>
      </c>
    </row>
    <row r="23" spans="2:12" ht="21">
      <c r="B23" s="27"/>
      <c r="C23" s="36"/>
      <c r="D23" s="37"/>
      <c r="E23" s="38"/>
      <c r="F23" s="37"/>
      <c r="G23" s="39"/>
      <c r="H23" s="40"/>
      <c r="I23" s="41"/>
      <c r="J23" s="38"/>
      <c r="K23" s="42"/>
      <c r="L23" s="43"/>
    </row>
    <row r="24" spans="2:12" s="51" customFormat="1" ht="21.75" thickBot="1">
      <c r="B24" s="44"/>
      <c r="C24" s="45" t="s">
        <v>38</v>
      </c>
      <c r="D24" s="46">
        <f>SUM(D12:D23)+1</f>
        <v>1616655.0625560982</v>
      </c>
      <c r="E24" s="47">
        <f>SUM(E12:E23)-1</f>
        <v>1133726.7019982745</v>
      </c>
      <c r="F24" s="46">
        <f>SUM(F12:F23)-1</f>
        <v>1624525.0294666665</v>
      </c>
      <c r="G24" s="47">
        <f>SUM(G12:G23)</f>
        <v>1208339.8399600005</v>
      </c>
      <c r="H24" s="46">
        <f>SUM(H12:H22)</f>
        <v>237694</v>
      </c>
      <c r="I24" s="48">
        <f>SUM(I12:I22)</f>
        <v>372494</v>
      </c>
      <c r="J24" s="47">
        <f>SUM(J12:J22)</f>
        <v>374024</v>
      </c>
      <c r="K24" s="49"/>
      <c r="L24" s="50"/>
    </row>
    <row r="26" spans="2:12" ht="17.25">
      <c r="B26" s="52" t="s">
        <v>39</v>
      </c>
    </row>
    <row r="27" spans="2:12" ht="17.25">
      <c r="B27" s="53" t="s">
        <v>40</v>
      </c>
    </row>
    <row r="28" spans="2:12" ht="17.25">
      <c r="B28" s="53" t="s">
        <v>41</v>
      </c>
    </row>
    <row r="29" spans="2:12" ht="17.25">
      <c r="B29" s="53" t="s">
        <v>42</v>
      </c>
    </row>
    <row r="30" spans="2:12" ht="17.25">
      <c r="B30" s="53" t="s">
        <v>43</v>
      </c>
    </row>
    <row r="31" spans="2:12" ht="17.25">
      <c r="B31" s="53" t="s">
        <v>44</v>
      </c>
    </row>
  </sheetData>
  <mergeCells count="18">
    <mergeCell ref="I8:I10"/>
    <mergeCell ref="J8:J10"/>
    <mergeCell ref="K8:K10"/>
    <mergeCell ref="L8:L10"/>
    <mergeCell ref="D9:D10"/>
    <mergeCell ref="E9:E10"/>
    <mergeCell ref="F9:F10"/>
    <mergeCell ref="G9:G10"/>
    <mergeCell ref="B1:J1"/>
    <mergeCell ref="B2:J2"/>
    <mergeCell ref="B3:J3"/>
    <mergeCell ref="B5:L5"/>
    <mergeCell ref="B6:L6"/>
    <mergeCell ref="B8:B10"/>
    <mergeCell ref="C8:C10"/>
    <mergeCell ref="D8:E8"/>
    <mergeCell ref="F8:G8"/>
    <mergeCell ref="H8:H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2018-02-28T12:33:53Z</dcterms:created>
  <dcterms:modified xsi:type="dcterms:W3CDTF">2018-02-28T12:34:08Z</dcterms:modified>
</cp:coreProperties>
</file>