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3- BAL SHEET 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49" i="1"/>
  <c r="D49"/>
  <c r="E32"/>
  <c r="D32"/>
  <c r="E29"/>
  <c r="D29"/>
  <c r="E28"/>
  <c r="E30" s="1"/>
  <c r="D28"/>
  <c r="D30" s="1"/>
  <c r="E26"/>
  <c r="D26"/>
  <c r="E25"/>
  <c r="E27" s="1"/>
  <c r="E31" s="1"/>
  <c r="D25"/>
  <c r="D27" s="1"/>
  <c r="D31" s="1"/>
  <c r="E22"/>
  <c r="D22"/>
  <c r="E21"/>
  <c r="D21"/>
  <c r="E20"/>
  <c r="D20"/>
  <c r="E19"/>
  <c r="E33" s="1"/>
  <c r="D19"/>
  <c r="D33" s="1"/>
  <c r="E15"/>
  <c r="D15"/>
  <c r="E12"/>
  <c r="D12"/>
  <c r="E10"/>
  <c r="E16" s="1"/>
  <c r="D10"/>
  <c r="D16" s="1"/>
  <c r="E8"/>
  <c r="E36" s="1"/>
  <c r="D8"/>
  <c r="D36" s="1"/>
  <c r="B6"/>
  <c r="B2"/>
</calcChain>
</file>

<file path=xl/sharedStrings.xml><?xml version="1.0" encoding="utf-8"?>
<sst xmlns="http://schemas.openxmlformats.org/spreadsheetml/2006/main" count="57" uniqueCount="53">
  <si>
    <t>NATIONAL INSURANCE COMPANY LIMITED</t>
  </si>
  <si>
    <t>CIN: U10200WB1906GOI001713</t>
  </si>
  <si>
    <t>FORM NL-3-B-BS</t>
  </si>
  <si>
    <t>(IN Rs. '000)</t>
  </si>
  <si>
    <t>PARTICULARS</t>
  </si>
  <si>
    <t>SCHEDULE</t>
  </si>
  <si>
    <t>SOURCES OF FUNDS</t>
  </si>
  <si>
    <t>.</t>
  </si>
  <si>
    <t>SHARE CAPITAL                                                              </t>
  </si>
  <si>
    <t>NL-8-Share Capital Schedule</t>
  </si>
  <si>
    <t>SHARE APPLICATION MONEY PENDING ALLOTMENT</t>
  </si>
  <si>
    <t>RESERVES AND SURPLUS</t>
  </si>
  <si>
    <t>NL-10-Reserves and Surplus Schedule</t>
  </si>
  <si>
    <t>FAIR VALUE CHANGE ACCOUNT - SHAREHOLDERS FUNDS</t>
  </si>
  <si>
    <t>FAIR VALUE CHANGE ACCOUNT - POLICYHOLDERS FUNDS</t>
  </si>
  <si>
    <t>BORROWINGS</t>
  </si>
  <si>
    <t>NL-11-Borrowings Schedule</t>
  </si>
  <si>
    <t>TOTAL</t>
  </si>
  <si>
    <t>APPLICATION OF FUNDS</t>
  </si>
  <si>
    <t>INVESTMENTS - SHAREHOLDERS FUNDS</t>
  </si>
  <si>
    <t>NL-12-Investment Schedule</t>
  </si>
  <si>
    <t>INVESTMENTS - POLICYHOLDERS FUNDS</t>
  </si>
  <si>
    <t>LOANS</t>
  </si>
  <si>
    <t>NL-13-Loans Schedule</t>
  </si>
  <si>
    <t>FIXED ASSETS</t>
  </si>
  <si>
    <t>NL-14-Fixed Assets Schedule</t>
  </si>
  <si>
    <t>DEFERRED TAX ASSET</t>
  </si>
  <si>
    <t>CURRENT ASSETS</t>
  </si>
  <si>
    <t>Cash and Bank Balances</t>
  </si>
  <si>
    <t>NL-15-Cash and bank balance Schedule</t>
  </si>
  <si>
    <t>Advances and Other Assets</t>
  </si>
  <si>
    <t>NL-16-Advancxes and Other Assets Schedule</t>
  </si>
  <si>
    <t>Sub-Total (A)</t>
  </si>
  <si>
    <t>CURRENT LIABILITIES</t>
  </si>
  <si>
    <t>NL-17-Current Liabilities Schedule</t>
  </si>
  <si>
    <t>PROVISIONS</t>
  </si>
  <si>
    <t>NL-18-Provisions Schedule</t>
  </si>
  <si>
    <t>Sub-Total (B)</t>
  </si>
  <si>
    <t>NET CURRENT ASSETS (C) = (A - B)</t>
  </si>
  <si>
    <t>MISCELLANEOUS EXPENDITURE (to the extent not written off or adjusted)</t>
  </si>
  <si>
    <t>NL-19-Miscellaneous Expenditure Schedule</t>
  </si>
  <si>
    <t>CONTINGENT LIABILITIES</t>
  </si>
  <si>
    <t>Partly paid-up investments</t>
  </si>
  <si>
    <t>Uncalled amount on Partly Paid Shares</t>
  </si>
  <si>
    <t>Claims, other than against policies, not acknowledged as debts by the company</t>
  </si>
  <si>
    <t>Underwriting commitments outstanding (in respect of shares and securities)</t>
  </si>
  <si>
    <t>Guarantees given by or on behalf of the Company</t>
  </si>
  <si>
    <t xml:space="preserve">Statutory demands/ liabilities in dispute, not provided for - </t>
  </si>
  <si>
    <t xml:space="preserve">                 Disputed Income Tax</t>
  </si>
  <si>
    <t xml:space="preserve">                 Interest Tax</t>
  </si>
  <si>
    <t xml:space="preserve">                 Disputed Service Tax</t>
  </si>
  <si>
    <t>Reinsurance obligations to the extent not provided for in accounts</t>
  </si>
  <si>
    <t>Others (to be specified)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</si>
</sst>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1" fontId="2" fillId="0" borderId="9" xfId="0" applyNumberFormat="1" applyFont="1" applyFill="1" applyBorder="1"/>
    <xf numFmtId="0" fontId="2" fillId="0" borderId="10" xfId="0" applyFont="1" applyBorder="1"/>
    <xf numFmtId="1" fontId="2" fillId="0" borderId="11" xfId="0" applyNumberFormat="1" applyFont="1" applyFill="1" applyBorder="1"/>
    <xf numFmtId="0" fontId="2" fillId="0" borderId="12" xfId="0" applyFont="1" applyBorder="1"/>
    <xf numFmtId="0" fontId="5" fillId="0" borderId="1" xfId="0" applyFont="1" applyBorder="1"/>
    <xf numFmtId="0" fontId="2" fillId="0" borderId="2" xfId="0" applyFont="1" applyBorder="1"/>
    <xf numFmtId="1" fontId="5" fillId="0" borderId="13" xfId="0" applyNumberFormat="1" applyFont="1" applyFill="1" applyBorder="1"/>
    <xf numFmtId="0" fontId="2" fillId="0" borderId="4" xfId="0" applyFont="1" applyBorder="1"/>
    <xf numFmtId="1" fontId="2" fillId="0" borderId="6" xfId="0" applyNumberFormat="1" applyFont="1" applyFill="1" applyBorder="1"/>
    <xf numFmtId="0" fontId="5" fillId="0" borderId="7" xfId="0" applyFont="1" applyBorder="1"/>
    <xf numFmtId="0" fontId="5" fillId="0" borderId="0" xfId="0" applyFont="1"/>
    <xf numFmtId="0" fontId="5" fillId="2" borderId="13" xfId="0" applyFont="1" applyFill="1" applyBorder="1" applyAlignment="1">
      <alignment horizontal="center" vertical="center" wrapText="1"/>
    </xf>
    <xf numFmtId="0" fontId="2" fillId="0" borderId="9" xfId="0" applyFont="1" applyBorder="1"/>
    <xf numFmtId="0" fontId="2" fillId="0" borderId="9" xfId="0" applyFont="1" applyFill="1" applyBorder="1"/>
    <xf numFmtId="0" fontId="2" fillId="0" borderId="11" xfId="0" applyFont="1" applyBorder="1"/>
    <xf numFmtId="0" fontId="5" fillId="0" borderId="13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30th SEPTEMBER 2017</v>
          </cell>
          <cell r="L1" t="str">
            <v>As at 30-09-2017</v>
          </cell>
          <cell r="M1" t="str">
            <v>As at 30-09-2016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4">
          <cell r="D24">
            <v>1000000</v>
          </cell>
          <cell r="E24">
            <v>1000000</v>
          </cell>
        </row>
      </sheetData>
      <sheetData sheetId="9"/>
      <sheetData sheetId="10">
        <row r="21">
          <cell r="D21">
            <v>41300976</v>
          </cell>
          <cell r="E21">
            <v>40148419</v>
          </cell>
        </row>
      </sheetData>
      <sheetData sheetId="11">
        <row r="13">
          <cell r="D13">
            <v>8950000</v>
          </cell>
          <cell r="E13">
            <v>0</v>
          </cell>
        </row>
      </sheetData>
      <sheetData sheetId="12">
        <row r="31">
          <cell r="D31">
            <v>51516332.657567568</v>
          </cell>
          <cell r="E31">
            <v>47251658.774693452</v>
          </cell>
        </row>
        <row r="57">
          <cell r="D57">
            <v>202033597.34243235</v>
          </cell>
          <cell r="E57">
            <v>183269989.22530654</v>
          </cell>
        </row>
      </sheetData>
      <sheetData sheetId="13">
        <row r="36">
          <cell r="D36">
            <v>1876931</v>
          </cell>
          <cell r="E36">
            <v>1978965</v>
          </cell>
        </row>
      </sheetData>
      <sheetData sheetId="14">
        <row r="24">
          <cell r="K24">
            <v>2880315.050424539</v>
          </cell>
          <cell r="L24">
            <v>2225834.9986152658</v>
          </cell>
        </row>
      </sheetData>
      <sheetData sheetId="15">
        <row r="20">
          <cell r="D20">
            <v>16384435</v>
          </cell>
          <cell r="E20">
            <v>15963937</v>
          </cell>
        </row>
      </sheetData>
      <sheetData sheetId="16">
        <row r="31">
          <cell r="D31">
            <v>66951311</v>
          </cell>
          <cell r="E31">
            <v>51621407</v>
          </cell>
        </row>
      </sheetData>
      <sheetData sheetId="17">
        <row r="21">
          <cell r="D21">
            <v>184205101</v>
          </cell>
          <cell r="E21">
            <v>137753203</v>
          </cell>
        </row>
      </sheetData>
      <sheetData sheetId="18">
        <row r="17">
          <cell r="D17">
            <v>53371419</v>
          </cell>
          <cell r="E17">
            <v>60746019</v>
          </cell>
        </row>
      </sheetData>
      <sheetData sheetId="19">
        <row r="14">
          <cell r="D14">
            <v>761013</v>
          </cell>
          <cell r="E14">
            <v>2282914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1">
    <tabColor rgb="FF92D050"/>
    <pageSetUpPr fitToPage="1"/>
  </sheetPr>
  <dimension ref="A1:H50"/>
  <sheetViews>
    <sheetView showGridLines="0" showZeros="0" tabSelected="1" workbookViewId="0">
      <pane xSplit="1" ySplit="8" topLeftCell="B9" activePane="bottomRight" state="frozen"/>
      <selection activeCell="D16" sqref="D16"/>
      <selection pane="topRight" activeCell="D16" sqref="D16"/>
      <selection pane="bottomLeft" activeCell="D16" sqref="D16"/>
      <selection pane="bottomRight" activeCell="H16" sqref="H16"/>
    </sheetView>
  </sheetViews>
  <sheetFormatPr defaultColWidth="0" defaultRowHeight="21" customHeight="1" zeroHeight="1"/>
  <cols>
    <col min="1" max="1" width="5" style="2" customWidth="1"/>
    <col min="2" max="2" width="68.140625" style="2" bestFit="1" customWidth="1"/>
    <col min="3" max="3" width="41.85546875" style="2" bestFit="1" customWidth="1"/>
    <col min="4" max="4" width="21.140625" style="2" customWidth="1"/>
    <col min="5" max="5" width="22.42578125" style="2" customWidth="1"/>
    <col min="6" max="6" width="12.140625" style="2" customWidth="1"/>
    <col min="7" max="7" width="5" style="2" customWidth="1"/>
    <col min="8" max="8" width="16.42578125" style="2" customWidth="1"/>
    <col min="9" max="16384" width="9.140625" style="2" hidden="1"/>
  </cols>
  <sheetData>
    <row r="1" spans="2:8">
      <c r="B1" s="1" t="s">
        <v>0</v>
      </c>
      <c r="C1" s="1"/>
      <c r="D1" s="1"/>
      <c r="E1" s="1"/>
    </row>
    <row r="2" spans="2:8">
      <c r="B2" s="1" t="str">
        <f>[1]INDEX!$A$4</f>
        <v>Registration No. 58 and Date of Renewal of Registration with IRDA - 27/01/2017</v>
      </c>
      <c r="C2" s="1"/>
      <c r="D2" s="1"/>
      <c r="E2" s="1"/>
    </row>
    <row r="3" spans="2:8">
      <c r="B3" s="1" t="s">
        <v>1</v>
      </c>
      <c r="C3" s="1"/>
      <c r="D3" s="1"/>
      <c r="E3" s="1"/>
    </row>
    <row r="4" spans="2:8" ht="22.5">
      <c r="H4" s="3"/>
    </row>
    <row r="5" spans="2:8">
      <c r="B5" s="1" t="s">
        <v>2</v>
      </c>
      <c r="C5" s="1"/>
      <c r="D5" s="1"/>
      <c r="E5" s="1"/>
    </row>
    <row r="6" spans="2:8">
      <c r="B6" s="1" t="str">
        <f>"Balance Sheet as at " &amp; [1]INDEX!D1</f>
        <v>Balance Sheet as at 30th SEPTEMBER 2017</v>
      </c>
      <c r="C6" s="1"/>
      <c r="D6" s="1"/>
      <c r="E6" s="1"/>
    </row>
    <row r="7" spans="2:8" ht="21.75" thickBot="1">
      <c r="E7" s="4" t="s">
        <v>3</v>
      </c>
    </row>
    <row r="8" spans="2:8" s="8" customFormat="1" ht="44.25" customHeight="1" thickBot="1">
      <c r="B8" s="5" t="s">
        <v>4</v>
      </c>
      <c r="C8" s="6" t="s">
        <v>5</v>
      </c>
      <c r="D8" s="7" t="str">
        <f>[1]INDEX!L1</f>
        <v>As at 30-09-2017</v>
      </c>
      <c r="E8" s="7" t="str">
        <f>[1]INDEX!M1</f>
        <v>As at 30-09-2016</v>
      </c>
    </row>
    <row r="9" spans="2:8">
      <c r="B9" s="9" t="s">
        <v>6</v>
      </c>
      <c r="C9" s="10"/>
      <c r="D9" s="11" t="s">
        <v>7</v>
      </c>
      <c r="E9" s="11"/>
    </row>
    <row r="10" spans="2:8">
      <c r="B10" s="12" t="s">
        <v>8</v>
      </c>
      <c r="C10" s="13" t="s">
        <v>9</v>
      </c>
      <c r="D10" s="14">
        <f>'[1]NL-8 SH CAP SCH'!D24</f>
        <v>1000000</v>
      </c>
      <c r="E10" s="14">
        <f>'[1]NL-8 SH CAP SCH'!E24</f>
        <v>1000000</v>
      </c>
    </row>
    <row r="11" spans="2:8">
      <c r="B11" s="12" t="s">
        <v>10</v>
      </c>
      <c r="C11" s="13"/>
      <c r="D11" s="14"/>
      <c r="E11" s="14"/>
    </row>
    <row r="12" spans="2:8">
      <c r="B12" s="12" t="s">
        <v>11</v>
      </c>
      <c r="C12" s="13" t="s">
        <v>12</v>
      </c>
      <c r="D12" s="14">
        <f>'[1]NL-10 RESERVES &amp; SURPLUS '!D21</f>
        <v>41300976</v>
      </c>
      <c r="E12" s="14">
        <f>'[1]NL-10 RESERVES &amp; SURPLUS '!E21</f>
        <v>40148419</v>
      </c>
    </row>
    <row r="13" spans="2:8">
      <c r="B13" s="12" t="s">
        <v>13</v>
      </c>
      <c r="C13" s="13"/>
      <c r="D13" s="14">
        <v>10884837.394021887</v>
      </c>
      <c r="E13" s="14">
        <v>13312661.003524654</v>
      </c>
    </row>
    <row r="14" spans="2:8">
      <c r="B14" s="12" t="s">
        <v>14</v>
      </c>
      <c r="C14" s="15"/>
      <c r="D14" s="16">
        <v>42691601.605978116</v>
      </c>
      <c r="E14" s="16">
        <v>51634403.996475346</v>
      </c>
    </row>
    <row r="15" spans="2:8" ht="21.75" thickBot="1">
      <c r="B15" s="17" t="s">
        <v>15</v>
      </c>
      <c r="C15" s="15" t="s">
        <v>16</v>
      </c>
      <c r="D15" s="16">
        <f>'[1]NL-11 BORROWINGS'!D13</f>
        <v>8950000</v>
      </c>
      <c r="E15" s="16">
        <f>'[1]NL-11 BORROWINGS'!E13</f>
        <v>0</v>
      </c>
    </row>
    <row r="16" spans="2:8" ht="21.75" thickBot="1">
      <c r="B16" s="18" t="s">
        <v>17</v>
      </c>
      <c r="C16" s="19"/>
      <c r="D16" s="20">
        <f>SUM(D10:D15)</f>
        <v>104827415</v>
      </c>
      <c r="E16" s="20">
        <f>SUM(E10:E15)</f>
        <v>106095484</v>
      </c>
    </row>
    <row r="17" spans="2:5">
      <c r="B17" s="21"/>
      <c r="C17" s="10"/>
      <c r="D17" s="22"/>
      <c r="E17" s="22"/>
    </row>
    <row r="18" spans="2:5">
      <c r="B18" s="23" t="s">
        <v>18</v>
      </c>
      <c r="C18" s="13"/>
      <c r="D18" s="14"/>
      <c r="E18" s="14"/>
    </row>
    <row r="19" spans="2:5">
      <c r="B19" s="12" t="s">
        <v>19</v>
      </c>
      <c r="C19" s="13" t="s">
        <v>20</v>
      </c>
      <c r="D19" s="14">
        <f>'[1]NL-12 INVESTMENT '!D31</f>
        <v>51516332.657567568</v>
      </c>
      <c r="E19" s="14">
        <f>'[1]NL-12 INVESTMENT '!E31</f>
        <v>47251658.774693452</v>
      </c>
    </row>
    <row r="20" spans="2:5">
      <c r="B20" s="12" t="s">
        <v>21</v>
      </c>
      <c r="C20" s="13" t="s">
        <v>20</v>
      </c>
      <c r="D20" s="14">
        <f>'[1]NL-12 INVESTMENT '!D57</f>
        <v>202033597.34243235</v>
      </c>
      <c r="E20" s="14">
        <f>'[1]NL-12 INVESTMENT '!E57</f>
        <v>183269989.22530654</v>
      </c>
    </row>
    <row r="21" spans="2:5">
      <c r="B21" s="12" t="s">
        <v>22</v>
      </c>
      <c r="C21" s="13" t="s">
        <v>23</v>
      </c>
      <c r="D21" s="14">
        <f>'[1]NL-13 LOANS '!D36</f>
        <v>1876931</v>
      </c>
      <c r="E21" s="14">
        <f>'[1]NL-13 LOANS '!E36</f>
        <v>1978965</v>
      </c>
    </row>
    <row r="22" spans="2:5">
      <c r="B22" s="12" t="s">
        <v>24</v>
      </c>
      <c r="C22" s="13" t="s">
        <v>25</v>
      </c>
      <c r="D22" s="14">
        <f>'[1]NL-14 FIXED ASSETS '!K24</f>
        <v>2880315.050424539</v>
      </c>
      <c r="E22" s="14">
        <f>'[1]NL-14 FIXED ASSETS '!L24</f>
        <v>2225834.9986152658</v>
      </c>
    </row>
    <row r="23" spans="2:5">
      <c r="B23" s="12" t="s">
        <v>26</v>
      </c>
      <c r="C23" s="13"/>
      <c r="D23" s="14"/>
      <c r="E23" s="14"/>
    </row>
    <row r="24" spans="2:5">
      <c r="B24" s="12" t="s">
        <v>27</v>
      </c>
      <c r="C24" s="13"/>
      <c r="D24" s="14"/>
      <c r="E24" s="14"/>
    </row>
    <row r="25" spans="2:5">
      <c r="B25" s="12" t="s">
        <v>28</v>
      </c>
      <c r="C25" s="13" t="s">
        <v>29</v>
      </c>
      <c r="D25" s="14">
        <f>'[1]NL-15 CASH &amp; BANK '!D20</f>
        <v>16384435</v>
      </c>
      <c r="E25" s="14">
        <f>'[1]NL-15 CASH &amp; BANK '!E20</f>
        <v>15963937</v>
      </c>
    </row>
    <row r="26" spans="2:5" ht="21.75" thickBot="1">
      <c r="B26" s="17" t="s">
        <v>30</v>
      </c>
      <c r="C26" s="15" t="s">
        <v>31</v>
      </c>
      <c r="D26" s="16">
        <f>'[1]NL-16 ADVANCES &amp; OTHER ASSETS '!D31</f>
        <v>66951311</v>
      </c>
      <c r="E26" s="16">
        <f>'[1]NL-16 ADVANCES &amp; OTHER ASSETS '!E31</f>
        <v>51621407</v>
      </c>
    </row>
    <row r="27" spans="2:5" ht="21.75" thickBot="1">
      <c r="B27" s="18" t="s">
        <v>32</v>
      </c>
      <c r="C27" s="19"/>
      <c r="D27" s="20">
        <f>D25+D26</f>
        <v>83335746</v>
      </c>
      <c r="E27" s="20">
        <f>E25+E26</f>
        <v>67585344</v>
      </c>
    </row>
    <row r="28" spans="2:5">
      <c r="B28" s="21" t="s">
        <v>33</v>
      </c>
      <c r="C28" s="10" t="s">
        <v>34</v>
      </c>
      <c r="D28" s="22">
        <f>'[1]NL-17 CURRENT LIABILITIES '!D21</f>
        <v>184205101</v>
      </c>
      <c r="E28" s="22">
        <f>'[1]NL-17 CURRENT LIABILITIES '!E21</f>
        <v>137753203</v>
      </c>
    </row>
    <row r="29" spans="2:5" ht="21.75" thickBot="1">
      <c r="B29" s="17" t="s">
        <v>35</v>
      </c>
      <c r="C29" s="15" t="s">
        <v>36</v>
      </c>
      <c r="D29" s="16">
        <f>'[1]NL-18 PROVISIONS '!D17</f>
        <v>53371419</v>
      </c>
      <c r="E29" s="16">
        <f>'[1]NL-18 PROVISIONS '!E17</f>
        <v>60746019</v>
      </c>
    </row>
    <row r="30" spans="2:5" ht="21.75" thickBot="1">
      <c r="B30" s="18" t="s">
        <v>37</v>
      </c>
      <c r="C30" s="19"/>
      <c r="D30" s="20">
        <f>D28+D29</f>
        <v>237576520</v>
      </c>
      <c r="E30" s="20">
        <f>E28+E29</f>
        <v>198499222</v>
      </c>
    </row>
    <row r="31" spans="2:5">
      <c r="B31" s="21" t="s">
        <v>38</v>
      </c>
      <c r="C31" s="10"/>
      <c r="D31" s="22">
        <f>D27-D30</f>
        <v>-154240774</v>
      </c>
      <c r="E31" s="22">
        <f>E27-E30</f>
        <v>-130913878</v>
      </c>
    </row>
    <row r="32" spans="2:5" ht="21.75" thickBot="1">
      <c r="B32" s="17" t="s">
        <v>39</v>
      </c>
      <c r="C32" s="15" t="s">
        <v>40</v>
      </c>
      <c r="D32" s="16">
        <f>'[1]NL-19 MISC EXP '!D14</f>
        <v>761013</v>
      </c>
      <c r="E32" s="16">
        <f>'[1]NL-19 MISC EXP '!E14</f>
        <v>2282914</v>
      </c>
    </row>
    <row r="33" spans="2:5" ht="21.75" thickBot="1">
      <c r="B33" s="18" t="s">
        <v>17</v>
      </c>
      <c r="C33" s="19"/>
      <c r="D33" s="20">
        <f>D19+D21+D22+D23+D31+D32+D20</f>
        <v>104827415.05042446</v>
      </c>
      <c r="E33" s="20">
        <f>E19+E21+E22+E23+E31+E32+E20</f>
        <v>106095483.99861526</v>
      </c>
    </row>
    <row r="34" spans="2:5"/>
    <row r="35" spans="2:5" ht="21.75" thickBot="1">
      <c r="B35" s="24" t="s">
        <v>41</v>
      </c>
    </row>
    <row r="36" spans="2:5" ht="21.75" thickBot="1">
      <c r="B36" s="5" t="s">
        <v>4</v>
      </c>
      <c r="C36" s="6"/>
      <c r="D36" s="25" t="str">
        <f>D8</f>
        <v>As at 30-09-2017</v>
      </c>
      <c r="E36" s="25" t="str">
        <f>E8</f>
        <v>As at 30-09-2016</v>
      </c>
    </row>
    <row r="37" spans="2:5">
      <c r="B37" s="21"/>
      <c r="C37" s="10"/>
      <c r="D37" s="11"/>
      <c r="E37" s="11"/>
    </row>
    <row r="38" spans="2:5">
      <c r="B38" s="12" t="s">
        <v>42</v>
      </c>
      <c r="C38" s="13"/>
      <c r="D38" s="26">
        <v>4181</v>
      </c>
      <c r="E38" s="26">
        <v>4181</v>
      </c>
    </row>
    <row r="39" spans="2:5">
      <c r="B39" s="12" t="s">
        <v>43</v>
      </c>
      <c r="C39" s="13"/>
      <c r="D39" s="26"/>
      <c r="E39" s="26"/>
    </row>
    <row r="40" spans="2:5">
      <c r="B40" s="12" t="s">
        <v>44</v>
      </c>
      <c r="C40" s="13"/>
      <c r="D40" s="26">
        <v>331945</v>
      </c>
      <c r="E40" s="26">
        <v>2371819</v>
      </c>
    </row>
    <row r="41" spans="2:5">
      <c r="B41" s="12" t="s">
        <v>45</v>
      </c>
      <c r="C41" s="13"/>
      <c r="D41" s="26"/>
      <c r="E41" s="26"/>
    </row>
    <row r="42" spans="2:5">
      <c r="B42" s="12" t="s">
        <v>46</v>
      </c>
      <c r="C42" s="13"/>
      <c r="D42" s="26"/>
      <c r="E42" s="26"/>
    </row>
    <row r="43" spans="2:5">
      <c r="B43" s="12" t="s">
        <v>47</v>
      </c>
      <c r="C43" s="13"/>
      <c r="D43" s="27">
        <v>6618761</v>
      </c>
      <c r="E43" s="27">
        <v>6287893</v>
      </c>
    </row>
    <row r="44" spans="2:5">
      <c r="B44" s="12" t="s">
        <v>48</v>
      </c>
      <c r="C44" s="13"/>
      <c r="D44" s="26"/>
      <c r="E44" s="26"/>
    </row>
    <row r="45" spans="2:5">
      <c r="B45" s="12" t="s">
        <v>49</v>
      </c>
      <c r="C45" s="13"/>
      <c r="D45" s="26"/>
      <c r="E45" s="26"/>
    </row>
    <row r="46" spans="2:5">
      <c r="B46" s="12" t="s">
        <v>50</v>
      </c>
      <c r="C46" s="13"/>
      <c r="D46" s="26"/>
      <c r="E46" s="26"/>
    </row>
    <row r="47" spans="2:5">
      <c r="B47" s="12" t="s">
        <v>51</v>
      </c>
      <c r="C47" s="13"/>
      <c r="D47" s="26"/>
      <c r="E47" s="26"/>
    </row>
    <row r="48" spans="2:5" ht="21.75" thickBot="1">
      <c r="B48" s="17" t="s">
        <v>52</v>
      </c>
      <c r="C48" s="15"/>
      <c r="D48" s="28"/>
      <c r="E48" s="28"/>
    </row>
    <row r="49" spans="2:5" ht="21.75" thickBot="1">
      <c r="B49" s="18" t="s">
        <v>17</v>
      </c>
      <c r="C49" s="19"/>
      <c r="D49" s="29">
        <f>SUM(D38:D42)+SUM(D43:D48)</f>
        <v>6954887</v>
      </c>
      <c r="E49" s="29">
        <f>SUM(E38:E42)+SUM(E43:E48)</f>
        <v>8663893</v>
      </c>
    </row>
    <row r="50" spans="2:5"/>
  </sheetData>
  <mergeCells count="5">
    <mergeCell ref="B1:E1"/>
    <mergeCell ref="B2:E2"/>
    <mergeCell ref="B3:E3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NL-3- BAL SHEET 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2017-12-07T13:12:38Z</dcterms:created>
  <dcterms:modified xsi:type="dcterms:W3CDTF">2017-12-07T13:13:19Z</dcterms:modified>
</cp:coreProperties>
</file>