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I21" i="1"/>
  <c r="H21"/>
  <c r="G21"/>
  <c r="J21" s="1"/>
  <c r="E21"/>
  <c r="D21"/>
  <c r="C21"/>
  <c r="F21" s="1"/>
  <c r="J20"/>
  <c r="F20"/>
  <c r="J19"/>
  <c r="F19"/>
  <c r="J18"/>
  <c r="F18"/>
  <c r="J17"/>
  <c r="F17"/>
  <c r="J16"/>
  <c r="F16"/>
  <c r="J15"/>
  <c r="F15"/>
  <c r="J13"/>
  <c r="F13"/>
  <c r="J12"/>
  <c r="F12"/>
  <c r="J10"/>
  <c r="F10"/>
  <c r="J8"/>
  <c r="I8"/>
  <c r="H8"/>
  <c r="F8"/>
  <c r="E8"/>
  <c r="D8"/>
  <c r="B6"/>
  <c r="B2"/>
</calcChain>
</file>

<file path=xl/sharedStrings.xml><?xml version="1.0" encoding="utf-8"?>
<sst xmlns="http://schemas.openxmlformats.org/spreadsheetml/2006/main" count="28" uniqueCount="23">
  <si>
    <t>NATIONAL INSURANCE COMPANY LIMITED</t>
  </si>
  <si>
    <t>CIN: U10200WB1906GOI001713</t>
  </si>
  <si>
    <t>FORM NL-21 STATEMENT OF LIABILITIES SCHEDULE</t>
  </si>
  <si>
    <t>(Rs. In lakhs)</t>
  </si>
  <si>
    <t>PARTICULARS</t>
  </si>
  <si>
    <t>As at 30-09-2016</t>
  </si>
  <si>
    <t>As at 30-09-2015</t>
  </si>
  <si>
    <t>Reserves for Unexpired Risks</t>
  </si>
  <si>
    <t>Reserve for Outstanding Claims</t>
  </si>
  <si>
    <t>IBNR Reserves</t>
  </si>
  <si>
    <t>Total Reserves</t>
  </si>
  <si>
    <t>Fire</t>
  </si>
  <si>
    <t>Marine</t>
  </si>
  <si>
    <t>Marine Cargo</t>
  </si>
  <si>
    <t>Marine Hull</t>
  </si>
  <si>
    <t>Miscellaneous</t>
  </si>
  <si>
    <t>Motor</t>
  </si>
  <si>
    <t>Engineering</t>
  </si>
  <si>
    <t>Aviation</t>
  </si>
  <si>
    <t>Liabilities</t>
  </si>
  <si>
    <t>Others</t>
  </si>
  <si>
    <t xml:space="preserve">Health Insurance </t>
  </si>
  <si>
    <t xml:space="preserve">Total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</si>
</sst>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8" xfId="0" applyFont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0" fontId="2" fillId="0" borderId="10" xfId="0" applyFont="1" applyFill="1" applyBorder="1"/>
    <xf numFmtId="1" fontId="2" fillId="0" borderId="11" xfId="0" applyNumberFormat="1" applyFont="1" applyFill="1" applyBorder="1"/>
    <xf numFmtId="0" fontId="6" fillId="0" borderId="0" xfId="0" applyFont="1"/>
    <xf numFmtId="0" fontId="2" fillId="0" borderId="9" xfId="0" applyFont="1" applyFill="1" applyBorder="1"/>
    <xf numFmtId="0" fontId="2" fillId="0" borderId="11" xfId="0" applyFont="1" applyFill="1" applyBorder="1"/>
    <xf numFmtId="0" fontId="2" fillId="0" borderId="8" xfId="0" applyFont="1" applyBorder="1"/>
    <xf numFmtId="0" fontId="6" fillId="0" borderId="12" xfId="0" applyFont="1" applyBorder="1"/>
    <xf numFmtId="1" fontId="6" fillId="0" borderId="13" xfId="0" applyNumberFormat="1" applyFont="1" applyBorder="1"/>
    <xf numFmtId="1" fontId="6" fillId="0" borderId="14" xfId="0" applyNumberFormat="1" applyFont="1" applyBorder="1"/>
    <xf numFmtId="1" fontId="6" fillId="0" borderId="15" xfId="0" applyNumberFormat="1" applyFont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  <cell r="G1">
            <v>42643</v>
          </cell>
          <cell r="H1">
            <v>42277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92D050"/>
    <pageSetUpPr fitToPage="1"/>
  </sheetPr>
  <dimension ref="A1:M25"/>
  <sheetViews>
    <sheetView showGridLines="0" showZeros="0" tabSelected="1" topLeftCell="C2" workbookViewId="0">
      <selection activeCell="B6" sqref="B6:J6"/>
    </sheetView>
  </sheetViews>
  <sheetFormatPr defaultColWidth="0" defaultRowHeight="21" customHeight="1" zeroHeight="1"/>
  <cols>
    <col min="1" max="1" width="4.42578125" style="2" customWidth="1"/>
    <col min="2" max="2" width="57" style="2" customWidth="1"/>
    <col min="3" max="10" width="17.7109375" style="2" customWidth="1"/>
    <col min="11" max="11" width="4.42578125" style="2" customWidth="1"/>
    <col min="12" max="12" width="4" style="2" customWidth="1"/>
    <col min="13" max="13" width="16.7109375" style="2" customWidth="1"/>
    <col min="14" max="16384" width="9.140625" style="2" hidden="1"/>
  </cols>
  <sheetData>
    <row r="1" spans="2:13" ht="25.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3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</row>
    <row r="3" spans="2:13"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2:13"/>
    <row r="5" spans="2:13" ht="22.5">
      <c r="B5" s="3" t="s">
        <v>2</v>
      </c>
      <c r="C5" s="3"/>
      <c r="D5" s="3"/>
      <c r="E5" s="3"/>
      <c r="F5" s="3"/>
      <c r="G5" s="3"/>
      <c r="H5" s="3"/>
      <c r="I5" s="3"/>
      <c r="J5" s="3"/>
      <c r="M5" s="4"/>
    </row>
    <row r="6" spans="2:13">
      <c r="B6" s="3" t="str">
        <f>"Statement of liabilities as at " &amp; [1]INDEX!D1</f>
        <v>Statement of liabilities as at 30 September 2016</v>
      </c>
      <c r="C6" s="3"/>
      <c r="D6" s="3"/>
      <c r="E6" s="3"/>
      <c r="F6" s="3"/>
      <c r="G6" s="3"/>
      <c r="H6" s="3"/>
      <c r="I6" s="3"/>
      <c r="J6" s="3"/>
    </row>
    <row r="7" spans="2:13" ht="21.75" thickBot="1">
      <c r="F7" s="5" t="s">
        <v>3</v>
      </c>
      <c r="J7" s="5" t="s">
        <v>3</v>
      </c>
    </row>
    <row r="8" spans="2:13" ht="21.75" thickBot="1">
      <c r="B8" s="6" t="s">
        <v>4</v>
      </c>
      <c r="C8" s="7" t="s">
        <v>5</v>
      </c>
      <c r="D8" s="8" t="str">
        <f>"As at " &amp; [1]INDEX!$G$1</f>
        <v>As at 42643</v>
      </c>
      <c r="E8" s="8" t="str">
        <f>"As at " &amp; [1]INDEX!$G$1</f>
        <v>As at 42643</v>
      </c>
      <c r="F8" s="9" t="str">
        <f>"As at " &amp; [1]INDEX!$G$1</f>
        <v>As at 42643</v>
      </c>
      <c r="G8" s="10" t="s">
        <v>6</v>
      </c>
      <c r="H8" s="11" t="str">
        <f>"As at " &amp; [1]INDEX!$H$1</f>
        <v>As at 42277</v>
      </c>
      <c r="I8" s="11" t="str">
        <f>"As at " &amp; [1]INDEX!$H$1</f>
        <v>As at 42277</v>
      </c>
      <c r="J8" s="12" t="str">
        <f>"As at " &amp; [1]INDEX!$H$1</f>
        <v>As at 42277</v>
      </c>
    </row>
    <row r="9" spans="2:13" ht="63" customHeight="1">
      <c r="B9" s="13"/>
      <c r="C9" s="14" t="s">
        <v>7</v>
      </c>
      <c r="D9" s="15" t="s">
        <v>8</v>
      </c>
      <c r="E9" s="15" t="s">
        <v>9</v>
      </c>
      <c r="F9" s="16" t="s">
        <v>10</v>
      </c>
      <c r="G9" s="14" t="s">
        <v>7</v>
      </c>
      <c r="H9" s="15" t="s">
        <v>8</v>
      </c>
      <c r="I9" s="15" t="s">
        <v>9</v>
      </c>
      <c r="J9" s="16" t="s">
        <v>10</v>
      </c>
    </row>
    <row r="10" spans="2:13" s="22" customFormat="1">
      <c r="B10" s="17" t="s">
        <v>11</v>
      </c>
      <c r="C10" s="18">
        <v>39259.707629999997</v>
      </c>
      <c r="D10" s="19">
        <v>104102.45165</v>
      </c>
      <c r="E10" s="20">
        <v>0</v>
      </c>
      <c r="F10" s="21">
        <f>+C10+D10+E10</f>
        <v>143362.15927999999</v>
      </c>
      <c r="G10" s="18">
        <v>38272.035779999998</v>
      </c>
      <c r="H10" s="19">
        <v>88995.290009999997</v>
      </c>
      <c r="I10" s="20">
        <v>2045</v>
      </c>
      <c r="J10" s="21">
        <f>+G10+H10+I10</f>
        <v>129312.32579</v>
      </c>
    </row>
    <row r="11" spans="2:13" s="22" customFormat="1">
      <c r="B11" s="17" t="s">
        <v>12</v>
      </c>
      <c r="C11" s="23"/>
      <c r="D11" s="20"/>
      <c r="E11" s="20"/>
      <c r="F11" s="24"/>
      <c r="G11" s="23"/>
      <c r="H11" s="20"/>
      <c r="I11" s="20"/>
      <c r="J11" s="24"/>
    </row>
    <row r="12" spans="2:13">
      <c r="B12" s="25" t="s">
        <v>13</v>
      </c>
      <c r="C12" s="18">
        <v>7514.81315</v>
      </c>
      <c r="D12" s="19">
        <v>8196.9682499999999</v>
      </c>
      <c r="E12" s="19">
        <v>0</v>
      </c>
      <c r="F12" s="21">
        <f t="shared" ref="F12:F21" si="0">+C12+D12+E12</f>
        <v>15711.7814</v>
      </c>
      <c r="G12" s="18">
        <v>7511.5223399999995</v>
      </c>
      <c r="H12" s="19">
        <v>11053.620349999999</v>
      </c>
      <c r="I12" s="19">
        <v>466</v>
      </c>
      <c r="J12" s="21">
        <f t="shared" ref="J12:J21" si="1">+G12+H12+I12</f>
        <v>19031.142690000001</v>
      </c>
    </row>
    <row r="13" spans="2:13" s="22" customFormat="1">
      <c r="B13" s="25" t="s">
        <v>14</v>
      </c>
      <c r="C13" s="18">
        <v>3562.7369114000003</v>
      </c>
      <c r="D13" s="19">
        <v>6331.10041</v>
      </c>
      <c r="E13" s="19">
        <v>0</v>
      </c>
      <c r="F13" s="21">
        <f t="shared" si="0"/>
        <v>9893.8373214000003</v>
      </c>
      <c r="G13" s="18">
        <v>5375.3530185999998</v>
      </c>
      <c r="H13" s="19">
        <v>6568.99694</v>
      </c>
      <c r="I13" s="19">
        <v>254</v>
      </c>
      <c r="J13" s="21">
        <f t="shared" si="1"/>
        <v>12198.3499586</v>
      </c>
    </row>
    <row r="14" spans="2:13" s="22" customFormat="1">
      <c r="B14" s="17" t="s">
        <v>15</v>
      </c>
      <c r="C14" s="18"/>
      <c r="D14" s="19"/>
      <c r="E14" s="19"/>
      <c r="F14" s="21"/>
      <c r="G14" s="18"/>
      <c r="H14" s="19"/>
      <c r="I14" s="19"/>
      <c r="J14" s="21"/>
    </row>
    <row r="15" spans="2:13" s="22" customFormat="1">
      <c r="B15" s="25" t="s">
        <v>16</v>
      </c>
      <c r="C15" s="18">
        <v>275444.98008000001</v>
      </c>
      <c r="D15" s="19">
        <v>385108.10654000001</v>
      </c>
      <c r="E15" s="19">
        <v>291154</v>
      </c>
      <c r="F15" s="21">
        <f t="shared" si="0"/>
        <v>951707.08661999996</v>
      </c>
      <c r="G15" s="18">
        <v>260781.45153999998</v>
      </c>
      <c r="H15" s="19">
        <v>350069.12751999998</v>
      </c>
      <c r="I15" s="19">
        <v>198756</v>
      </c>
      <c r="J15" s="21">
        <f t="shared" si="1"/>
        <v>809606.5790599999</v>
      </c>
    </row>
    <row r="16" spans="2:13">
      <c r="B16" s="25" t="s">
        <v>17</v>
      </c>
      <c r="C16" s="18">
        <v>10410.20901</v>
      </c>
      <c r="D16" s="19">
        <v>29512.599770000001</v>
      </c>
      <c r="E16" s="19">
        <v>0</v>
      </c>
      <c r="F16" s="21">
        <f t="shared" si="0"/>
        <v>39922.808779999999</v>
      </c>
      <c r="G16" s="18">
        <v>11294.659659999999</v>
      </c>
      <c r="H16" s="19">
        <v>41333.884440000002</v>
      </c>
      <c r="I16" s="19">
        <v>111.99999999999999</v>
      </c>
      <c r="J16" s="21">
        <f t="shared" si="1"/>
        <v>52740.544099999999</v>
      </c>
    </row>
    <row r="17" spans="2:10" s="22" customFormat="1">
      <c r="B17" s="25" t="s">
        <v>18</v>
      </c>
      <c r="C17" s="18">
        <v>239.91936999999999</v>
      </c>
      <c r="D17" s="19">
        <v>2186.1957200000002</v>
      </c>
      <c r="E17" s="19">
        <v>0</v>
      </c>
      <c r="F17" s="21">
        <f t="shared" si="0"/>
        <v>2426.1150900000002</v>
      </c>
      <c r="G17" s="18">
        <v>1792.0148800000002</v>
      </c>
      <c r="H17" s="19">
        <v>2918.7172999999998</v>
      </c>
      <c r="I17" s="19">
        <v>239.99999999999991</v>
      </c>
      <c r="J17" s="21">
        <f t="shared" si="1"/>
        <v>4950.73218</v>
      </c>
    </row>
    <row r="18" spans="2:10">
      <c r="B18" s="25" t="s">
        <v>19</v>
      </c>
      <c r="C18" s="18">
        <v>5326.1974099999998</v>
      </c>
      <c r="D18" s="19">
        <v>5585.9814200000001</v>
      </c>
      <c r="E18" s="19">
        <v>2626</v>
      </c>
      <c r="F18" s="21">
        <f t="shared" si="0"/>
        <v>13538.178830000001</v>
      </c>
      <c r="G18" s="18">
        <v>5269.9679399999995</v>
      </c>
      <c r="H18" s="19">
        <v>4319.2823600000002</v>
      </c>
      <c r="I18" s="19">
        <v>797</v>
      </c>
      <c r="J18" s="21">
        <f t="shared" si="1"/>
        <v>10386.2503</v>
      </c>
    </row>
    <row r="19" spans="2:10">
      <c r="B19" s="25" t="s">
        <v>20</v>
      </c>
      <c r="C19" s="18">
        <v>39276.40238</v>
      </c>
      <c r="D19" s="19">
        <v>47762.23631</v>
      </c>
      <c r="E19" s="19">
        <v>16256</v>
      </c>
      <c r="F19" s="21">
        <f t="shared" si="0"/>
        <v>103294.63868999999</v>
      </c>
      <c r="G19" s="18">
        <v>27491.623739999995</v>
      </c>
      <c r="H19" s="19">
        <v>50567.103159999999</v>
      </c>
      <c r="I19" s="19">
        <v>12558</v>
      </c>
      <c r="J19" s="21">
        <f t="shared" si="1"/>
        <v>90616.726899999994</v>
      </c>
    </row>
    <row r="20" spans="2:10" s="22" customFormat="1">
      <c r="B20" s="17" t="s">
        <v>21</v>
      </c>
      <c r="C20" s="18">
        <v>207715.65483000001</v>
      </c>
      <c r="D20" s="19">
        <v>43878.242389999999</v>
      </c>
      <c r="E20" s="19">
        <v>10485</v>
      </c>
      <c r="F20" s="21">
        <f t="shared" si="0"/>
        <v>262078.89722000001</v>
      </c>
      <c r="G20" s="18">
        <v>185813.72211</v>
      </c>
      <c r="H20" s="19">
        <v>68117.884319999997</v>
      </c>
      <c r="I20" s="19">
        <v>34052</v>
      </c>
      <c r="J20" s="21">
        <f t="shared" si="1"/>
        <v>287983.60642999999</v>
      </c>
    </row>
    <row r="21" spans="2:10" s="22" customFormat="1" ht="21.75" thickBot="1">
      <c r="B21" s="26" t="s">
        <v>22</v>
      </c>
      <c r="C21" s="27">
        <f>SUM(C10:C20)</f>
        <v>588750.62077140005</v>
      </c>
      <c r="D21" s="28">
        <f t="shared" ref="D21:E21" si="2">SUM(D10:D20)</f>
        <v>632663.88245999988</v>
      </c>
      <c r="E21" s="28">
        <f t="shared" si="2"/>
        <v>320521</v>
      </c>
      <c r="F21" s="29">
        <f t="shared" si="0"/>
        <v>1541935.5032313999</v>
      </c>
      <c r="G21" s="27">
        <f t="shared" ref="G21:I21" si="3">SUM(G10:G20)</f>
        <v>543602.35100859997</v>
      </c>
      <c r="H21" s="28">
        <f t="shared" si="3"/>
        <v>623943.90639999998</v>
      </c>
      <c r="I21" s="28">
        <f t="shared" si="3"/>
        <v>249280</v>
      </c>
      <c r="J21" s="29">
        <f t="shared" si="1"/>
        <v>1416826.2574085998</v>
      </c>
    </row>
    <row r="22" spans="2:10"/>
    <row r="23" spans="2:10" hidden="1"/>
    <row r="24" spans="2:10" hidden="1"/>
    <row r="25" spans="2:10" hidden="1">
      <c r="C25" s="30"/>
      <c r="F25" s="30"/>
    </row>
  </sheetData>
  <mergeCells count="8">
    <mergeCell ref="B1:J1"/>
    <mergeCell ref="B2:J2"/>
    <mergeCell ref="B3:J3"/>
    <mergeCell ref="B5:J5"/>
    <mergeCell ref="B6:J6"/>
    <mergeCell ref="B8:B9"/>
    <mergeCell ref="C8:F8"/>
    <mergeCell ref="G8:J8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2016-11-15T11:26:53Z</dcterms:created>
  <dcterms:modified xsi:type="dcterms:W3CDTF">2016-11-15T11:27:04Z</dcterms:modified>
</cp:coreProperties>
</file>