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NL-2- P&amp;L" sheetId="1" r:id="rId1"/>
  </sheets>
  <externalReferences>
    <externalReference r:id="rId2"/>
  </externalReferences>
  <calcPr calcId="124519"/>
</workbook>
</file>

<file path=xl/calcChain.xml><?xml version="1.0" encoding="utf-8"?>
<calcChain xmlns="http://schemas.openxmlformats.org/spreadsheetml/2006/main">
  <c r="G55" i="1"/>
  <c r="E55"/>
  <c r="F54"/>
  <c r="D54"/>
  <c r="F52"/>
  <c r="D52"/>
  <c r="F51"/>
  <c r="D51"/>
  <c r="F50"/>
  <c r="F55" s="1"/>
  <c r="D50"/>
  <c r="D55" s="1"/>
  <c r="F46"/>
  <c r="D46"/>
  <c r="F45"/>
  <c r="D45"/>
  <c r="G40"/>
  <c r="E40"/>
  <c r="F39"/>
  <c r="D39"/>
  <c r="F38"/>
  <c r="D38"/>
  <c r="F37"/>
  <c r="D37"/>
  <c r="F29"/>
  <c r="D29"/>
  <c r="F28"/>
  <c r="D28"/>
  <c r="F27"/>
  <c r="F40" s="1"/>
  <c r="D27"/>
  <c r="D40" s="1"/>
  <c r="F23"/>
  <c r="D23"/>
  <c r="F22"/>
  <c r="D22"/>
  <c r="G12"/>
  <c r="F12"/>
  <c r="E12"/>
  <c r="D12"/>
  <c r="G11"/>
  <c r="F11"/>
  <c r="E11"/>
  <c r="D11"/>
  <c r="G10"/>
  <c r="G24" s="1"/>
  <c r="G42" s="1"/>
  <c r="G47" s="1"/>
  <c r="F10"/>
  <c r="F24" s="1"/>
  <c r="F42" s="1"/>
  <c r="F47" s="1"/>
  <c r="E10"/>
  <c r="E24" s="1"/>
  <c r="E42" s="1"/>
  <c r="E47" s="1"/>
  <c r="D10"/>
  <c r="D24" s="1"/>
  <c r="D42" s="1"/>
  <c r="D47" s="1"/>
</calcChain>
</file>

<file path=xl/sharedStrings.xml><?xml version="1.0" encoding="utf-8"?>
<sst xmlns="http://schemas.openxmlformats.org/spreadsheetml/2006/main" count="62" uniqueCount="62">
  <si>
    <t>NATIONAL INSURANCE COMPANY LIMITED</t>
  </si>
  <si>
    <t>Registration No. 58 and Date of Registration with IRDA - 25/02/2014</t>
  </si>
  <si>
    <t>CIN: U10200WB1906GOI001713</t>
  </si>
  <si>
    <t>GO TO INDEX</t>
  </si>
  <si>
    <t>FORM NL-2-B-PL</t>
  </si>
  <si>
    <t>Profit / Loss Account for the period ended September 30, 2015</t>
  </si>
  <si>
    <t>(IN Rs. '000)</t>
  </si>
  <si>
    <t>PARTICULARS</t>
  </si>
  <si>
    <t>For the Quarter ended 30.09.2015</t>
  </si>
  <si>
    <t>Upto the quarter ended 30.09.2015</t>
  </si>
  <si>
    <t>For the Quarter ended 30.09.2014</t>
  </si>
  <si>
    <t>Upto the quarter ended 30.09.2014</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</si>
  <si>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</si>
  <si>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</si>
  <si>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</si>
  <si>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</si>
  <si>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</si>
  <si>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</si>
  <si>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</si>
  <si>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</si>
  <si>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</si>
  <si>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</si>
  <si>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</si>
  <si>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</si>
  <si>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</si>
  <si>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</si>
  <si>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</si>
  <si>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</si>
  <si>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</si>
  <si>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</si>
  <si>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</si>
  <si>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</si>
  <si>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</si>
  <si>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ii) Amount written off in respect of depreciated investments</t>
  </si>
  <si>
    <t>iii) Exchange Loss</t>
  </si>
  <si>
    <t>iv) Assets written off</t>
  </si>
  <si>
    <t>vi) Loss on Sale of other Assets</t>
  </si>
  <si>
    <t>v) Foreign Income tax paid</t>
  </si>
  <si>
    <t>(h) Performance linked incentive</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</si>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</sst>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3">
    <fill>
      <patternFill patternType="none"/>
    </fill>
    <fill>
      <patternFill patternType="gray125"/>
    </fill>
    <fill>
      <patternFill patternType="solid">
        <fgColor theme="8" tint="0.39997558519241921"/>
        <bgColor indexed="64"/>
      </patternFill>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40">
    <xf numFmtId="0" fontId="0" fillId="0" borderId="0" xfId="0"/>
    <xf numFmtId="0" fontId="1" fillId="0" borderId="0" xfId="0" applyFont="1" applyAlignment="1">
      <alignment horizontal="center"/>
    </xf>
    <xf numFmtId="0" fontId="2" fillId="0" borderId="0" xfId="0" applyFont="1"/>
    <xf numFmtId="0" fontId="3" fillId="0" borderId="0" xfId="0" applyFont="1" applyAlignment="1">
      <alignment horizontal="center"/>
    </xf>
    <xf numFmtId="0" fontId="5" fillId="0" borderId="0" xfId="1" applyFont="1" applyAlignment="1" applyProtection="1">
      <alignment horizontal="right"/>
    </xf>
    <xf numFmtId="0" fontId="6" fillId="0" borderId="0" xfId="0" applyFont="1" applyAlignment="1">
      <alignment horizontal="right"/>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0" xfId="0" applyFont="1" applyAlignment="1">
      <alignment horizontal="center" vertical="center" wrapText="1"/>
    </xf>
    <xf numFmtId="0" fontId="2" fillId="0" borderId="5" xfId="0" applyFont="1" applyBorder="1"/>
    <xf numFmtId="0" fontId="6" fillId="0" borderId="6" xfId="0" applyFont="1" applyBorder="1"/>
    <xf numFmtId="0" fontId="2" fillId="0" borderId="6" xfId="0" applyFont="1" applyBorder="1"/>
    <xf numFmtId="0" fontId="2" fillId="0" borderId="7" xfId="0" applyFont="1" applyBorder="1"/>
    <xf numFmtId="1" fontId="2" fillId="0" borderId="5" xfId="0" applyNumberFormat="1" applyFont="1" applyBorder="1"/>
    <xf numFmtId="1" fontId="2" fillId="0" borderId="6" xfId="0" applyNumberFormat="1" applyFont="1" applyBorder="1"/>
    <xf numFmtId="1" fontId="2" fillId="0" borderId="7" xfId="0" applyNumberFormat="1" applyFont="1" applyBorder="1"/>
    <xf numFmtId="0" fontId="2" fillId="0" borderId="8" xfId="0" applyFont="1" applyBorder="1"/>
    <xf numFmtId="0" fontId="2" fillId="0" borderId="9" xfId="0" applyFont="1" applyBorder="1"/>
    <xf numFmtId="1" fontId="2" fillId="0" borderId="8" xfId="0" applyNumberFormat="1" applyFont="1" applyBorder="1"/>
    <xf numFmtId="1" fontId="2" fillId="0" borderId="9" xfId="0" applyNumberFormat="1" applyFont="1" applyBorder="1"/>
    <xf numFmtId="1" fontId="2" fillId="0" borderId="10" xfId="0" applyNumberFormat="1" applyFont="1" applyBorder="1"/>
    <xf numFmtId="0" fontId="6" fillId="0" borderId="3" xfId="0" applyFont="1" applyBorder="1"/>
    <xf numFmtId="0" fontId="6" fillId="0" borderId="4" xfId="0" applyFont="1" applyBorder="1"/>
    <xf numFmtId="1" fontId="6" fillId="0" borderId="3" xfId="0" applyNumberFormat="1" applyFont="1" applyBorder="1"/>
    <xf numFmtId="1" fontId="6" fillId="0" borderId="4" xfId="0" applyNumberFormat="1" applyFont="1" applyBorder="1"/>
    <xf numFmtId="1" fontId="6" fillId="0" borderId="11" xfId="0" applyNumberFormat="1" applyFont="1" applyBorder="1"/>
    <xf numFmtId="0" fontId="6" fillId="0" borderId="0" xfId="0" applyFont="1"/>
    <xf numFmtId="0" fontId="2" fillId="0" borderId="12" xfId="0" applyFont="1" applyBorder="1"/>
    <xf numFmtId="0" fontId="2" fillId="0" borderId="13" xfId="0" applyFont="1" applyBorder="1"/>
    <xf numFmtId="1" fontId="2" fillId="0" borderId="12" xfId="0" applyNumberFormat="1" applyFont="1" applyBorder="1"/>
    <xf numFmtId="1" fontId="2" fillId="0" borderId="13" xfId="0" applyNumberFormat="1" applyFont="1" applyBorder="1"/>
    <xf numFmtId="1" fontId="2" fillId="0" borderId="14" xfId="0" applyNumberFormat="1" applyFont="1" applyBorder="1"/>
    <xf numFmtId="1" fontId="2" fillId="0" borderId="6" xfId="0" applyNumberFormat="1" applyFont="1" applyBorder="1" applyAlignment="1">
      <alignment horizontal="right"/>
    </xf>
    <xf numFmtId="1" fontId="6" fillId="0" borderId="5" xfId="0" applyNumberFormat="1" applyFont="1" applyBorder="1"/>
    <xf numFmtId="1" fontId="6" fillId="0" borderId="6" xfId="0" applyNumberFormat="1" applyFont="1" applyBorder="1"/>
    <xf numFmtId="1" fontId="6" fillId="0" borderId="7" xfId="0" applyNumberFormat="1" applyFont="1" applyBorder="1"/>
    <xf numFmtId="0" fontId="2" fillId="0" borderId="3" xfId="0" applyFont="1" applyBorder="1"/>
    <xf numFmtId="0" fontId="7" fillId="0" borderId="0" xfId="0" applyFont="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SECOND%20QUARTER%202015-16\2ND.QUTR.2015-16\PUBLIC%20DISCLOSURE%20Q2%202015-16\PUBLIC%20DISCLOSURE%20-%202ND%20QUARTER%202015-16%20-%20NATIONAL%20INSURANCE%20-%20FOR%20UPLOADING.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NL-1 REV ACC"/>
      <sheetName val="NL-2- P&amp;L"/>
      <sheetName val="NL-3- BAL SHEET"/>
      <sheetName val="NL-4 PREM SCH"/>
      <sheetName val="NL-5 CLAIMS SCH"/>
      <sheetName val="NL-6 COMM SCH"/>
      <sheetName val="NL-7 OP. EXP SCH"/>
      <sheetName val="NL-8 SH CAP SCH"/>
      <sheetName val="NL-9 SH CAP HOLDING PATTERN"/>
      <sheetName val="NL-10 RESERVES &amp; SURPLUS"/>
      <sheetName val="NL-11 BORROWINGS"/>
      <sheetName val="NL-12 INVESTMENT"/>
      <sheetName val="NL-13 LOANS"/>
      <sheetName val="NL-14 FIXED ASSETS"/>
      <sheetName val="NL-15 CASH &amp; BANK"/>
      <sheetName val="NL-16 ADVANCES &amp; OTHER ASSETS"/>
      <sheetName val="NL-17 CURRENT LIABILITIES"/>
      <sheetName val="NL-18 PROVISIONS"/>
      <sheetName val="NL-19 MISC EXP"/>
      <sheetName val="NL-20 RECPT AND PAYMT"/>
      <sheetName val="NL-21-STATEMENT OF LIAB"/>
      <sheetName val="NL-26-CLAIMS INFO-KG TABLE I"/>
      <sheetName val="NL-30 ANALYTICAL RATIOS"/>
      <sheetName val="NL-31-RELATED PARTY TRANSACTION"/>
      <sheetName val="NL-33 SOLVENCY - KG II"/>
    </sheetNames>
    <sheetDataSet>
      <sheetData sheetId="0"/>
      <sheetData sheetId="1">
        <row r="25">
          <cell r="E25">
            <v>499593.64910810674</v>
          </cell>
          <cell r="F25">
            <v>496027.79110310506</v>
          </cell>
          <cell r="G25">
            <v>-253137</v>
          </cell>
          <cell r="H25">
            <v>727777</v>
          </cell>
          <cell r="I25">
            <v>159341.88899705309</v>
          </cell>
          <cell r="J25">
            <v>577430.52069001668</v>
          </cell>
          <cell r="K25">
            <v>-217296</v>
          </cell>
          <cell r="L25">
            <v>556535</v>
          </cell>
          <cell r="M25">
            <v>-2366362.545955576</v>
          </cell>
          <cell r="N25">
            <v>-1744125.2202808708</v>
          </cell>
          <cell r="O25">
            <v>69747</v>
          </cell>
          <cell r="P25">
            <v>1922654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3">
    <tabColor rgb="FF00B050"/>
    <pageSetUpPr fitToPage="1"/>
  </sheetPr>
  <dimension ref="B1:J65"/>
  <sheetViews>
    <sheetView showGridLines="0" showZeros="0" tabSelected="1" workbookViewId="0">
      <pane xSplit="3" ySplit="8" topLeftCell="D9" activePane="bottomRight" state="frozen"/>
      <selection activeCell="E12" sqref="E12"/>
      <selection pane="topRight" activeCell="E12" sqref="E12"/>
      <selection pane="bottomLeft" activeCell="E12" sqref="E12"/>
      <selection pane="bottomRight" activeCell="B2" activeCellId="1" sqref="E12 B2:G2"/>
    </sheetView>
  </sheetViews>
  <sheetFormatPr defaultRowHeight="21"/>
  <cols>
    <col min="1" max="2" width="4.28515625" style="2" customWidth="1"/>
    <col min="3" max="3" width="54.5703125" style="2" customWidth="1"/>
    <col min="4" max="7" width="17.7109375" style="2" customWidth="1"/>
    <col min="8" max="9" width="9.140625" style="2"/>
    <col min="10" max="10" width="17.140625" style="2" customWidth="1"/>
    <col min="11" max="16384" width="9.140625" style="2"/>
  </cols>
  <sheetData>
    <row r="1" spans="2:10" ht="25.5">
      <c r="B1" s="1" t="s">
        <v>0</v>
      </c>
      <c r="C1" s="1"/>
      <c r="D1" s="1"/>
      <c r="E1" s="1"/>
      <c r="F1" s="1"/>
      <c r="G1" s="1"/>
    </row>
    <row r="2" spans="2:10">
      <c r="B2" s="3" t="s">
        <v>1</v>
      </c>
      <c r="C2" s="3"/>
      <c r="D2" s="3"/>
      <c r="E2" s="3"/>
      <c r="F2" s="3"/>
      <c r="G2" s="3"/>
    </row>
    <row r="3" spans="2:10">
      <c r="B3" s="3" t="s">
        <v>2</v>
      </c>
      <c r="C3" s="3"/>
      <c r="D3" s="3"/>
      <c r="E3" s="3"/>
      <c r="F3" s="3"/>
      <c r="G3" s="3"/>
    </row>
    <row r="4" spans="2:10" ht="22.5">
      <c r="J4" s="4" t="s">
        <v>3</v>
      </c>
    </row>
    <row r="5" spans="2:10">
      <c r="B5" s="3" t="s">
        <v>4</v>
      </c>
      <c r="C5" s="3"/>
      <c r="D5" s="3"/>
      <c r="E5" s="3"/>
      <c r="F5" s="3"/>
      <c r="G5" s="3"/>
    </row>
    <row r="6" spans="2:10">
      <c r="B6" s="3" t="s">
        <v>5</v>
      </c>
      <c r="C6" s="3"/>
      <c r="D6" s="3"/>
      <c r="E6" s="3"/>
      <c r="F6" s="3"/>
      <c r="G6" s="3"/>
    </row>
    <row r="7" spans="2:10" ht="21.75" thickBot="1">
      <c r="G7" s="5" t="s">
        <v>6</v>
      </c>
    </row>
    <row r="8" spans="2:10" s="10" customFormat="1" ht="63.75" thickBot="1">
      <c r="B8" s="6"/>
      <c r="C8" s="7" t="s">
        <v>7</v>
      </c>
      <c r="D8" s="8" t="s">
        <v>8</v>
      </c>
      <c r="E8" s="9" t="s">
        <v>9</v>
      </c>
      <c r="F8" s="8" t="s">
        <v>10</v>
      </c>
      <c r="G8" s="9" t="s">
        <v>11</v>
      </c>
    </row>
    <row r="9" spans="2:10">
      <c r="B9" s="11">
        <v>1</v>
      </c>
      <c r="C9" s="12" t="s">
        <v>12</v>
      </c>
      <c r="D9" s="11"/>
      <c r="E9" s="13"/>
      <c r="F9" s="14"/>
      <c r="G9" s="13"/>
    </row>
    <row r="10" spans="2:10">
      <c r="B10" s="11"/>
      <c r="C10" s="13" t="s">
        <v>13</v>
      </c>
      <c r="D10" s="15">
        <f>'[1]NL-1 REV ACC'!E25</f>
        <v>499593.64910810674</v>
      </c>
      <c r="E10" s="16">
        <f>'[1]NL-1 REV ACC'!F25</f>
        <v>496027.79110310506</v>
      </c>
      <c r="F10" s="17">
        <f>'[1]NL-1 REV ACC'!G25</f>
        <v>-253137</v>
      </c>
      <c r="G10" s="16">
        <f>'[1]NL-1 REV ACC'!H25</f>
        <v>727777</v>
      </c>
    </row>
    <row r="11" spans="2:10">
      <c r="B11" s="11"/>
      <c r="C11" s="13" t="s">
        <v>14</v>
      </c>
      <c r="D11" s="15">
        <f>'[1]NL-1 REV ACC'!I25</f>
        <v>159341.88899705309</v>
      </c>
      <c r="E11" s="16">
        <f>'[1]NL-1 REV ACC'!J25</f>
        <v>577430.52069001668</v>
      </c>
      <c r="F11" s="17">
        <f>'[1]NL-1 REV ACC'!K25</f>
        <v>-217296</v>
      </c>
      <c r="G11" s="16">
        <f>'[1]NL-1 REV ACC'!L25</f>
        <v>556535</v>
      </c>
    </row>
    <row r="12" spans="2:10">
      <c r="B12" s="11"/>
      <c r="C12" s="13" t="s">
        <v>15</v>
      </c>
      <c r="D12" s="15">
        <f>'[1]NL-1 REV ACC'!M25</f>
        <v>-2366362.545955576</v>
      </c>
      <c r="E12" s="16">
        <f>'[1]NL-1 REV ACC'!N25</f>
        <v>-1744125.2202808708</v>
      </c>
      <c r="F12" s="17">
        <f>'[1]NL-1 REV ACC'!O25</f>
        <v>69747</v>
      </c>
      <c r="G12" s="16">
        <f>'[1]NL-1 REV ACC'!P25</f>
        <v>1922654</v>
      </c>
    </row>
    <row r="13" spans="2:10">
      <c r="B13" s="11"/>
      <c r="C13" s="13"/>
      <c r="D13" s="15"/>
      <c r="E13" s="16"/>
      <c r="F13" s="17"/>
      <c r="G13" s="16"/>
    </row>
    <row r="14" spans="2:10">
      <c r="B14" s="11">
        <v>2</v>
      </c>
      <c r="C14" s="12" t="s">
        <v>16</v>
      </c>
      <c r="D14" s="15"/>
      <c r="E14" s="16"/>
      <c r="F14" s="17"/>
      <c r="G14" s="16"/>
    </row>
    <row r="15" spans="2:10">
      <c r="B15" s="11"/>
      <c r="C15" s="13" t="s">
        <v>17</v>
      </c>
      <c r="D15" s="15">
        <v>1053377</v>
      </c>
      <c r="E15" s="16">
        <v>1709801</v>
      </c>
      <c r="F15" s="17">
        <v>935146</v>
      </c>
      <c r="G15" s="16">
        <v>1528464</v>
      </c>
    </row>
    <row r="16" spans="2:10">
      <c r="B16" s="11"/>
      <c r="C16" s="13" t="s">
        <v>18</v>
      </c>
      <c r="D16" s="15">
        <v>923106</v>
      </c>
      <c r="E16" s="16">
        <v>1172215</v>
      </c>
      <c r="F16" s="17">
        <v>452031</v>
      </c>
      <c r="G16" s="16">
        <v>1517202</v>
      </c>
    </row>
    <row r="17" spans="2:7">
      <c r="B17" s="11"/>
      <c r="C17" s="13" t="s">
        <v>19</v>
      </c>
      <c r="D17" s="15">
        <v>0</v>
      </c>
      <c r="E17" s="16">
        <v>21</v>
      </c>
      <c r="F17" s="17">
        <v>0</v>
      </c>
      <c r="G17" s="16">
        <v>0</v>
      </c>
    </row>
    <row r="18" spans="2:7">
      <c r="B18" s="11"/>
      <c r="C18" s="13"/>
      <c r="D18" s="15">
        <v>0</v>
      </c>
      <c r="E18" s="16"/>
      <c r="F18" s="17">
        <v>0</v>
      </c>
      <c r="G18" s="16"/>
    </row>
    <row r="19" spans="2:7">
      <c r="B19" s="11">
        <v>3</v>
      </c>
      <c r="C19" s="12" t="s">
        <v>20</v>
      </c>
      <c r="D19" s="15">
        <v>0</v>
      </c>
      <c r="E19" s="16"/>
      <c r="F19" s="17">
        <v>0</v>
      </c>
      <c r="G19" s="16"/>
    </row>
    <row r="20" spans="2:7">
      <c r="B20" s="11"/>
      <c r="C20" s="13" t="s">
        <v>21</v>
      </c>
      <c r="D20" s="15">
        <v>1315</v>
      </c>
      <c r="E20" s="16">
        <v>2335</v>
      </c>
      <c r="F20" s="17">
        <v>-1</v>
      </c>
      <c r="G20" s="16">
        <v>0</v>
      </c>
    </row>
    <row r="21" spans="2:7">
      <c r="B21" s="11"/>
      <c r="C21" s="13" t="s">
        <v>22</v>
      </c>
      <c r="D21" s="15">
        <v>8015</v>
      </c>
      <c r="E21" s="16">
        <v>14950</v>
      </c>
      <c r="F21" s="17">
        <v>5350</v>
      </c>
      <c r="G21" s="16">
        <v>5350</v>
      </c>
    </row>
    <row r="22" spans="2:7">
      <c r="B22" s="11"/>
      <c r="C22" s="13" t="s">
        <v>23</v>
      </c>
      <c r="D22" s="15">
        <f t="shared" ref="D22:F23" si="0">E22</f>
        <v>0</v>
      </c>
      <c r="E22" s="16">
        <v>0</v>
      </c>
      <c r="F22" s="17">
        <f t="shared" si="0"/>
        <v>0</v>
      </c>
      <c r="G22" s="16">
        <v>0</v>
      </c>
    </row>
    <row r="23" spans="2:7" ht="21.75" thickBot="1">
      <c r="B23" s="18"/>
      <c r="C23" s="19" t="s">
        <v>24</v>
      </c>
      <c r="D23" s="20">
        <f t="shared" si="0"/>
        <v>0</v>
      </c>
      <c r="E23" s="21">
        <v>0</v>
      </c>
      <c r="F23" s="22">
        <f t="shared" si="0"/>
        <v>0</v>
      </c>
      <c r="G23" s="21">
        <v>0</v>
      </c>
    </row>
    <row r="24" spans="2:7" s="28" customFormat="1" ht="21.75" thickBot="1">
      <c r="B24" s="23"/>
      <c r="C24" s="24" t="s">
        <v>25</v>
      </c>
      <c r="D24" s="25">
        <f>D10+D11+D12+D15+D16-D17+D20+D21+D22+D23</f>
        <v>278385.99214958376</v>
      </c>
      <c r="E24" s="26">
        <f t="shared" ref="E24" si="1">E10+E11+E12+E15+E16-E17+E20+E21+E22+E23</f>
        <v>2228613.0915122507</v>
      </c>
      <c r="F24" s="27">
        <f>F10+F11+F12+F15+F16-F17+F20+F21+F22+F23</f>
        <v>991840</v>
      </c>
      <c r="G24" s="26">
        <f t="shared" ref="G24" si="2">G10+G11+G12+G15+G16-G17+G20+G21+G22+G23</f>
        <v>6257982</v>
      </c>
    </row>
    <row r="25" spans="2:7">
      <c r="B25" s="29"/>
      <c r="C25" s="30"/>
      <c r="D25" s="31"/>
      <c r="E25" s="32"/>
      <c r="F25" s="33"/>
      <c r="G25" s="32"/>
    </row>
    <row r="26" spans="2:7">
      <c r="B26" s="11">
        <v>4</v>
      </c>
      <c r="C26" s="12" t="s">
        <v>26</v>
      </c>
      <c r="D26" s="15"/>
      <c r="E26" s="16"/>
      <c r="F26" s="17"/>
      <c r="G26" s="16"/>
    </row>
    <row r="27" spans="2:7">
      <c r="B27" s="11"/>
      <c r="C27" s="13" t="s">
        <v>27</v>
      </c>
      <c r="D27" s="15">
        <f t="shared" ref="D27:F29" si="3">E27</f>
        <v>0</v>
      </c>
      <c r="E27" s="16">
        <v>0</v>
      </c>
      <c r="F27" s="17">
        <f t="shared" si="3"/>
        <v>0</v>
      </c>
      <c r="G27" s="16">
        <v>0</v>
      </c>
    </row>
    <row r="28" spans="2:7">
      <c r="B28" s="11"/>
      <c r="C28" s="13" t="s">
        <v>28</v>
      </c>
      <c r="D28" s="15">
        <f t="shared" si="3"/>
        <v>0</v>
      </c>
      <c r="E28" s="16">
        <v>0</v>
      </c>
      <c r="F28" s="17">
        <f t="shared" si="3"/>
        <v>0</v>
      </c>
      <c r="G28" s="16">
        <v>0</v>
      </c>
    </row>
    <row r="29" spans="2:7">
      <c r="B29" s="11"/>
      <c r="C29" s="13" t="s">
        <v>29</v>
      </c>
      <c r="D29" s="15">
        <f t="shared" si="3"/>
        <v>0</v>
      </c>
      <c r="E29" s="16"/>
      <c r="F29" s="17">
        <f t="shared" si="3"/>
        <v>0</v>
      </c>
      <c r="G29" s="16"/>
    </row>
    <row r="30" spans="2:7">
      <c r="B30" s="11"/>
      <c r="C30" s="13"/>
      <c r="D30" s="15"/>
      <c r="E30" s="16"/>
      <c r="F30" s="17"/>
      <c r="G30" s="16"/>
    </row>
    <row r="31" spans="2:7">
      <c r="B31" s="11">
        <v>5</v>
      </c>
      <c r="C31" s="12" t="s">
        <v>30</v>
      </c>
      <c r="D31" s="15"/>
      <c r="E31" s="16"/>
      <c r="F31" s="17"/>
      <c r="G31" s="16"/>
    </row>
    <row r="32" spans="2:7">
      <c r="B32" s="11"/>
      <c r="C32" s="13" t="s">
        <v>31</v>
      </c>
      <c r="D32" s="15">
        <v>11991</v>
      </c>
      <c r="E32" s="16">
        <v>12766</v>
      </c>
      <c r="F32" s="17">
        <v>16407</v>
      </c>
      <c r="G32" s="16">
        <v>21076</v>
      </c>
    </row>
    <row r="33" spans="2:7">
      <c r="B33" s="11"/>
      <c r="C33" s="13" t="s">
        <v>32</v>
      </c>
      <c r="D33" s="15">
        <v>15202</v>
      </c>
      <c r="E33" s="16">
        <v>30120</v>
      </c>
      <c r="F33" s="17">
        <v>29513</v>
      </c>
      <c r="G33" s="16">
        <v>29513</v>
      </c>
    </row>
    <row r="34" spans="2:7">
      <c r="B34" s="11"/>
      <c r="C34" s="13" t="s">
        <v>33</v>
      </c>
      <c r="D34" s="15">
        <v>6198</v>
      </c>
      <c r="E34" s="16">
        <v>6198</v>
      </c>
      <c r="F34" s="17">
        <v>-14234</v>
      </c>
      <c r="G34" s="16">
        <v>24</v>
      </c>
    </row>
    <row r="35" spans="2:7">
      <c r="B35" s="11"/>
      <c r="C35" s="13" t="s">
        <v>34</v>
      </c>
      <c r="D35" s="15">
        <v>152823</v>
      </c>
      <c r="E35" s="16">
        <v>152823</v>
      </c>
      <c r="F35" s="17">
        <v>0</v>
      </c>
      <c r="G35" s="34">
        <v>0</v>
      </c>
    </row>
    <row r="36" spans="2:7">
      <c r="B36" s="11"/>
      <c r="C36" s="13" t="s">
        <v>35</v>
      </c>
      <c r="D36" s="15">
        <v>0</v>
      </c>
      <c r="E36" s="16">
        <v>2</v>
      </c>
      <c r="F36" s="17">
        <v>-55</v>
      </c>
      <c r="G36" s="16">
        <v>-1</v>
      </c>
    </row>
    <row r="37" spans="2:7">
      <c r="B37" s="11"/>
      <c r="C37" s="13" t="s">
        <v>36</v>
      </c>
      <c r="D37" s="15">
        <f t="shared" ref="D37:F39" si="4">E37</f>
        <v>0</v>
      </c>
      <c r="E37" s="16">
        <v>0</v>
      </c>
      <c r="F37" s="17">
        <f t="shared" si="4"/>
        <v>1194</v>
      </c>
      <c r="G37" s="16">
        <v>1194</v>
      </c>
    </row>
    <row r="38" spans="2:7">
      <c r="B38" s="11"/>
      <c r="C38" s="13" t="s">
        <v>37</v>
      </c>
      <c r="D38" s="15">
        <f t="shared" si="4"/>
        <v>0</v>
      </c>
      <c r="E38" s="16">
        <v>0</v>
      </c>
      <c r="F38" s="17">
        <f t="shared" si="4"/>
        <v>0</v>
      </c>
      <c r="G38" s="16">
        <v>0</v>
      </c>
    </row>
    <row r="39" spans="2:7" ht="21.75" thickBot="1">
      <c r="B39" s="18"/>
      <c r="C39" s="19" t="s">
        <v>38</v>
      </c>
      <c r="D39" s="20">
        <f t="shared" si="4"/>
        <v>0</v>
      </c>
      <c r="E39" s="21">
        <v>0</v>
      </c>
      <c r="F39" s="22">
        <f t="shared" si="4"/>
        <v>0</v>
      </c>
      <c r="G39" s="21">
        <v>0</v>
      </c>
    </row>
    <row r="40" spans="2:7" s="28" customFormat="1" ht="21.75" thickBot="1">
      <c r="B40" s="23"/>
      <c r="C40" s="24" t="s">
        <v>39</v>
      </c>
      <c r="D40" s="25">
        <f>SUM(D27:D29)+SUM(D32:D39)</f>
        <v>186214</v>
      </c>
      <c r="E40" s="26">
        <f t="shared" ref="E40" si="5">SUM(E27:E29)+SUM(E32:E39)</f>
        <v>201909</v>
      </c>
      <c r="F40" s="27">
        <f>SUM(F27:F29)+SUM(F32:F39)</f>
        <v>32825</v>
      </c>
      <c r="G40" s="26">
        <f t="shared" ref="G40" si="6">SUM(G27:G29)+SUM(G32:G39)</f>
        <v>51806</v>
      </c>
    </row>
    <row r="41" spans="2:7">
      <c r="B41" s="29"/>
      <c r="C41" s="30"/>
      <c r="D41" s="31"/>
      <c r="E41" s="32"/>
      <c r="F41" s="33"/>
      <c r="G41" s="32"/>
    </row>
    <row r="42" spans="2:7">
      <c r="B42" s="11"/>
      <c r="C42" s="12" t="s">
        <v>40</v>
      </c>
      <c r="D42" s="35">
        <f>D24-D40</f>
        <v>92171.992149583763</v>
      </c>
      <c r="E42" s="36">
        <f t="shared" ref="E42" si="7">E24-E40</f>
        <v>2026704.0915122507</v>
      </c>
      <c r="F42" s="37">
        <f>F24-F40</f>
        <v>959015</v>
      </c>
      <c r="G42" s="36">
        <f t="shared" ref="G42" si="8">G24-G40</f>
        <v>6206176</v>
      </c>
    </row>
    <row r="43" spans="2:7">
      <c r="B43" s="11"/>
      <c r="C43" s="13" t="s">
        <v>41</v>
      </c>
      <c r="D43" s="15"/>
      <c r="E43" s="16"/>
      <c r="F43" s="17"/>
      <c r="G43" s="16"/>
    </row>
    <row r="44" spans="2:7">
      <c r="B44" s="11"/>
      <c r="C44" s="13" t="s">
        <v>42</v>
      </c>
      <c r="D44" s="15">
        <v>-221000</v>
      </c>
      <c r="E44" s="16">
        <v>70000</v>
      </c>
      <c r="F44" s="17">
        <v>-115198</v>
      </c>
      <c r="G44" s="16">
        <v>994802</v>
      </c>
    </row>
    <row r="45" spans="2:7">
      <c r="B45" s="11"/>
      <c r="C45" s="13" t="s">
        <v>43</v>
      </c>
      <c r="D45" s="15">
        <f t="shared" ref="D45:F46" si="9">E45</f>
        <v>0</v>
      </c>
      <c r="E45" s="16">
        <v>0</v>
      </c>
      <c r="F45" s="17">
        <f t="shared" si="9"/>
        <v>0</v>
      </c>
      <c r="G45" s="16">
        <v>0</v>
      </c>
    </row>
    <row r="46" spans="2:7" ht="21.75" thickBot="1">
      <c r="B46" s="18"/>
      <c r="C46" s="19" t="s">
        <v>44</v>
      </c>
      <c r="D46" s="20">
        <f t="shared" si="9"/>
        <v>0</v>
      </c>
      <c r="E46" s="21">
        <v>0</v>
      </c>
      <c r="F46" s="22">
        <f t="shared" si="9"/>
        <v>0</v>
      </c>
      <c r="G46" s="21">
        <v>0</v>
      </c>
    </row>
    <row r="47" spans="2:7" ht="21.75" thickBot="1">
      <c r="B47" s="38"/>
      <c r="C47" s="24" t="s">
        <v>45</v>
      </c>
      <c r="D47" s="25">
        <f>D42-D44-D45+D46</f>
        <v>313171.99214958376</v>
      </c>
      <c r="E47" s="26">
        <f t="shared" ref="E47" si="10">E42-E44-E45+E46</f>
        <v>1956704.0915122507</v>
      </c>
      <c r="F47" s="27">
        <f>F42-F44-F45+F46</f>
        <v>1074213</v>
      </c>
      <c r="G47" s="26">
        <f t="shared" ref="G47" si="11">G42-G44-G45+G46</f>
        <v>5211374</v>
      </c>
    </row>
    <row r="48" spans="2:7">
      <c r="B48" s="29"/>
      <c r="C48" s="30"/>
      <c r="D48" s="31"/>
      <c r="E48" s="32"/>
      <c r="F48" s="33"/>
      <c r="G48" s="32"/>
    </row>
    <row r="49" spans="2:8">
      <c r="B49" s="11"/>
      <c r="C49" s="12" t="s">
        <v>46</v>
      </c>
      <c r="D49" s="15"/>
      <c r="E49" s="16"/>
      <c r="F49" s="17"/>
      <c r="G49" s="16"/>
    </row>
    <row r="50" spans="2:8">
      <c r="B50" s="11"/>
      <c r="C50" s="13" t="s">
        <v>47</v>
      </c>
      <c r="D50" s="15">
        <f t="shared" ref="D50:F54" si="12">E50</f>
        <v>0</v>
      </c>
      <c r="E50" s="16"/>
      <c r="F50" s="17">
        <f t="shared" si="12"/>
        <v>0</v>
      </c>
      <c r="G50" s="16"/>
    </row>
    <row r="51" spans="2:8">
      <c r="B51" s="11"/>
      <c r="C51" s="13" t="s">
        <v>48</v>
      </c>
      <c r="D51" s="15">
        <f t="shared" si="12"/>
        <v>0</v>
      </c>
      <c r="E51" s="16">
        <v>0</v>
      </c>
      <c r="F51" s="15">
        <f t="shared" si="12"/>
        <v>0</v>
      </c>
      <c r="G51" s="16">
        <v>0</v>
      </c>
    </row>
    <row r="52" spans="2:8">
      <c r="B52" s="11"/>
      <c r="C52" s="13" t="s">
        <v>49</v>
      </c>
      <c r="D52" s="15">
        <f t="shared" si="12"/>
        <v>0</v>
      </c>
      <c r="E52" s="16">
        <v>0</v>
      </c>
      <c r="F52" s="15">
        <f t="shared" si="12"/>
        <v>0</v>
      </c>
      <c r="G52" s="16">
        <v>0</v>
      </c>
    </row>
    <row r="53" spans="2:8">
      <c r="B53" s="11"/>
      <c r="C53" s="13" t="s">
        <v>50</v>
      </c>
      <c r="D53" s="15">
        <v>299951.99158714968</v>
      </c>
      <c r="E53" s="16">
        <v>1956704.0912367883</v>
      </c>
      <c r="F53" s="15">
        <v>1071326</v>
      </c>
      <c r="G53" s="16">
        <v>5211374</v>
      </c>
    </row>
    <row r="54" spans="2:8" ht="21.75" thickBot="1">
      <c r="B54" s="18"/>
      <c r="C54" s="19" t="s">
        <v>51</v>
      </c>
      <c r="D54" s="15">
        <f t="shared" si="12"/>
        <v>0</v>
      </c>
      <c r="E54" s="21">
        <v>0</v>
      </c>
      <c r="F54" s="15">
        <f t="shared" si="12"/>
        <v>0</v>
      </c>
      <c r="G54" s="21">
        <v>0</v>
      </c>
    </row>
    <row r="55" spans="2:8" ht="21.75" thickBot="1">
      <c r="B55" s="38"/>
      <c r="C55" s="24" t="s">
        <v>52</v>
      </c>
      <c r="D55" s="25">
        <f>SUM(D50:D54)</f>
        <v>299951.99158714968</v>
      </c>
      <c r="E55" s="26">
        <f t="shared" ref="E55" si="13">SUM(E50:E54)</f>
        <v>1956704.0912367883</v>
      </c>
      <c r="F55" s="27">
        <f>SUM(F50:F54)</f>
        <v>1071326</v>
      </c>
      <c r="G55" s="26">
        <f t="shared" ref="G55" si="14">SUM(G50:G54)</f>
        <v>5211374</v>
      </c>
    </row>
    <row r="57" spans="2:8">
      <c r="B57" s="39" t="s">
        <v>53</v>
      </c>
      <c r="C57" s="39"/>
      <c r="D57" s="39"/>
      <c r="E57" s="39"/>
      <c r="F57" s="39"/>
      <c r="G57" s="39"/>
      <c r="H57" s="39"/>
    </row>
    <row r="58" spans="2:8">
      <c r="B58" s="39" t="s">
        <v>54</v>
      </c>
      <c r="C58" s="39"/>
      <c r="D58" s="39"/>
      <c r="E58" s="39"/>
      <c r="F58" s="39"/>
      <c r="G58" s="39"/>
      <c r="H58" s="39"/>
    </row>
    <row r="59" spans="2:8">
      <c r="B59" s="39" t="s">
        <v>55</v>
      </c>
      <c r="C59" s="39"/>
      <c r="D59" s="39"/>
      <c r="E59" s="39"/>
      <c r="F59" s="39"/>
      <c r="G59" s="39"/>
      <c r="H59" s="39"/>
    </row>
    <row r="60" spans="2:8">
      <c r="B60" s="39" t="s">
        <v>56</v>
      </c>
      <c r="C60" s="39"/>
      <c r="D60" s="39"/>
      <c r="E60" s="39"/>
      <c r="F60" s="39"/>
      <c r="G60" s="39"/>
      <c r="H60" s="39"/>
    </row>
    <row r="61" spans="2:8">
      <c r="B61" s="39" t="s">
        <v>57</v>
      </c>
      <c r="C61" s="39"/>
      <c r="D61" s="39"/>
      <c r="E61" s="39"/>
      <c r="F61" s="39"/>
      <c r="G61" s="39"/>
      <c r="H61" s="39"/>
    </row>
    <row r="62" spans="2:8">
      <c r="B62" s="39" t="s">
        <v>58</v>
      </c>
      <c r="C62" s="39"/>
      <c r="D62" s="39"/>
      <c r="E62" s="39"/>
      <c r="F62" s="39"/>
      <c r="G62" s="39"/>
      <c r="H62" s="39"/>
    </row>
    <row r="63" spans="2:8">
      <c r="B63" s="39" t="s">
        <v>59</v>
      </c>
      <c r="C63" s="39"/>
      <c r="D63" s="39"/>
      <c r="E63" s="39"/>
      <c r="F63" s="39"/>
      <c r="G63" s="39"/>
      <c r="H63" s="39"/>
    </row>
    <row r="64" spans="2:8">
      <c r="B64" s="39" t="s">
        <v>60</v>
      </c>
      <c r="C64" s="39"/>
      <c r="D64" s="39"/>
      <c r="E64" s="39"/>
      <c r="F64" s="39"/>
      <c r="G64" s="39"/>
      <c r="H64" s="39"/>
    </row>
    <row r="65" spans="2:8">
      <c r="B65" s="39" t="s">
        <v>61</v>
      </c>
      <c r="C65" s="39"/>
      <c r="D65" s="39"/>
      <c r="E65" s="39"/>
      <c r="F65" s="39"/>
      <c r="G65" s="39"/>
      <c r="H65" s="39"/>
    </row>
  </sheetData>
  <mergeCells count="5">
    <mergeCell ref="B1:G1"/>
    <mergeCell ref="B2:G2"/>
    <mergeCell ref="B3:G3"/>
    <mergeCell ref="B5:G5"/>
    <mergeCell ref="B6:G6"/>
  </mergeCells>
  <hyperlinks>
    <hyperlink ref="J4" location="INDEX!A1" display="GO TO INDEX"/>
  </hyperlinks>
  <pageMargins left="0.70866141732283472" right="0.70866141732283472" top="0.74803149606299213" bottom="0.74803149606299213" header="0.31496062992125984" footer="0.31496062992125984"/>
  <pageSetup paperSize="9" scale="4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72511</dc:creator>
  <cp:lastModifiedBy>72511</cp:lastModifiedBy>
  <dcterms:created xsi:type="dcterms:W3CDTF">2015-12-08T09:50:47Z</dcterms:created>
  <dcterms:modified xsi:type="dcterms:W3CDTF">2015-12-08T09:50:48Z</dcterms:modified>
</cp:coreProperties>
</file>