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600" windowHeight="7935"/>
  </bookViews>
  <sheets>
    <sheet name="NL-33 SOLVENCY - KG II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23" i="1"/>
  <c r="E19"/>
  <c r="E21" s="1"/>
  <c r="E25" s="1"/>
  <c r="E14"/>
</calcChain>
</file>

<file path=xl/sharedStrings.xml><?xml version="1.0" encoding="utf-8"?>
<sst xmlns="http://schemas.openxmlformats.org/spreadsheetml/2006/main" count="29" uniqueCount="25">
  <si>
    <t>NATIONAL INSURANCE COMPANY LIMITED</t>
  </si>
  <si>
    <t>Registration No. 58 and Date of Registration with IRDA - 25/02/2014</t>
  </si>
  <si>
    <t>CIN: U10200WB1906GOI001713</t>
  </si>
  <si>
    <t>FORM NL-33- SOLVENCY MARGIN - TABLE KG II</t>
  </si>
  <si>
    <t>GO TO INDEX</t>
  </si>
  <si>
    <t>(Rs. In lakhs)</t>
  </si>
  <si>
    <t>ITEM</t>
  </si>
  <si>
    <t>DESCRIPTION</t>
  </si>
  <si>
    <t>NOTES NO.</t>
  </si>
  <si>
    <t>AMOUNT</t>
  </si>
  <si>
    <t>Available Assets in Policyholders' Funds:</t>
  </si>
  <si>
    <t>Assets AA</t>
  </si>
  <si>
    <t>Deduct:</t>
  </si>
  <si>
    <t xml:space="preserve">Liabilities </t>
  </si>
  <si>
    <t>Form HG</t>
  </si>
  <si>
    <t xml:space="preserve">Other Liabilities </t>
  </si>
  <si>
    <t>(Annexure I)</t>
  </si>
  <si>
    <t>Excess in Policyholders' Fund (1-2-3)</t>
  </si>
  <si>
    <t>Available Assets in Shareholders' Fund</t>
  </si>
  <si>
    <t>Excess in Shareholders' Fund (5-6)</t>
  </si>
  <si>
    <t>Total ASM (4+7)</t>
  </si>
  <si>
    <t>Total RSM</t>
  </si>
  <si>
    <t>Form KG</t>
  </si>
  <si>
    <t>Solvency Ratio (Total ASM/Total RSM)</t>
  </si>
  <si>
    <t>Available Solvency Margin and Solvency Ratio as at September 30, 2015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</si>
</sst>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7">
    <xf numFmtId="0" fontId="0" fillId="0" borderId="0" xfId="0"/>
    <xf numFmtId="0" fontId="2" fillId="0" borderId="0" xfId="0" applyFont="1"/>
    <xf numFmtId="0" fontId="4" fillId="0" borderId="0" xfId="1" applyFont="1" applyAlignment="1" applyProtection="1">
      <alignment horizontal="right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5" fillId="0" borderId="5" xfId="0" applyFont="1" applyFill="1" applyBorder="1"/>
    <xf numFmtId="0" fontId="2" fillId="0" borderId="6" xfId="0" applyFont="1" applyFill="1" applyBorder="1" applyAlignment="1">
      <alignment horizontal="center"/>
    </xf>
    <xf numFmtId="0" fontId="2" fillId="0" borderId="6" xfId="0" applyFont="1" applyFill="1" applyBorder="1"/>
    <xf numFmtId="0" fontId="2" fillId="0" borderId="5" xfId="0" applyFont="1" applyFill="1" applyBorder="1"/>
    <xf numFmtId="1" fontId="2" fillId="0" borderId="6" xfId="0" applyNumberFormat="1" applyFont="1" applyFill="1" applyBorder="1"/>
    <xf numFmtId="0" fontId="5" fillId="0" borderId="4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1" fontId="5" fillId="0" borderId="6" xfId="0" applyNumberFormat="1" applyFont="1" applyFill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 applyAlignment="1">
      <alignment horizontal="center"/>
    </xf>
    <xf numFmtId="0" fontId="2" fillId="0" borderId="6" xfId="0" applyFont="1" applyBorder="1"/>
    <xf numFmtId="1" fontId="2" fillId="0" borderId="6" xfId="0" applyNumberFormat="1" applyFont="1" applyBorder="1"/>
    <xf numFmtId="0" fontId="5" fillId="0" borderId="4" xfId="0" applyFont="1" applyBorder="1" applyAlignment="1">
      <alignment horizontal="center"/>
    </xf>
    <xf numFmtId="0" fontId="5" fillId="0" borderId="5" xfId="0" applyFont="1" applyBorder="1"/>
    <xf numFmtId="0" fontId="5" fillId="0" borderId="6" xfId="0" applyFont="1" applyBorder="1" applyAlignment="1">
      <alignment horizontal="center"/>
    </xf>
    <xf numFmtId="1" fontId="5" fillId="0" borderId="6" xfId="0" applyNumberFormat="1" applyFont="1" applyBorder="1"/>
    <xf numFmtId="0" fontId="2" fillId="0" borderId="7" xfId="0" applyFont="1" applyBorder="1" applyAlignment="1">
      <alignment horizontal="center"/>
    </xf>
    <xf numFmtId="0" fontId="2" fillId="0" borderId="8" xfId="0" applyFont="1" applyBorder="1"/>
    <xf numFmtId="0" fontId="2" fillId="0" borderId="9" xfId="0" applyFont="1" applyBorder="1" applyAlignment="1">
      <alignment horizontal="center"/>
    </xf>
    <xf numFmtId="0" fontId="2" fillId="0" borderId="9" xfId="0" applyFont="1" applyBorder="1"/>
    <xf numFmtId="0" fontId="5" fillId="0" borderId="10" xfId="0" applyFont="1" applyBorder="1" applyAlignment="1">
      <alignment horizontal="center"/>
    </xf>
    <xf numFmtId="0" fontId="5" fillId="0" borderId="11" xfId="0" applyFont="1" applyBorder="1"/>
    <xf numFmtId="0" fontId="5" fillId="0" borderId="12" xfId="0" applyFont="1" applyBorder="1" applyAlignment="1">
      <alignment horizontal="center"/>
    </xf>
    <xf numFmtId="2" fontId="5" fillId="0" borderId="12" xfId="0" applyNumberFormat="1" applyFont="1" applyBorder="1"/>
    <xf numFmtId="0" fontId="1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ECOND%20QUARTER%202015-16\2ND.QUTR.2015-16\PUBLIC%20DISCLOSURE%20Q2%202015-16\PUBLIC%20DISCLOSURE%20-%202ND%20QUARTER%202015-16%20-%20NATIONAL%20INSURANCE%20-%20FOR%20UPLOADING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"/>
      <sheetName val="NL-3- BAL SHEET"/>
      <sheetName val="NL-4 PREM SCH"/>
      <sheetName val="NL-5 CLAIMS SCH"/>
      <sheetName val="NL-6 COMM SCH"/>
      <sheetName val="NL-7 OP. EXP SCH"/>
      <sheetName val="NL-8 SH CAP SCH"/>
      <sheetName val="NL-9 SH CAP HOLDING PATTERN"/>
      <sheetName val="NL-10 RESERVES &amp; SURPLUS"/>
      <sheetName val="NL-11 BORROWINGS"/>
      <sheetName val="NL-12 INVESTMENT"/>
      <sheetName val="NL-13 LOANS"/>
      <sheetName val="NL-14 FIXED ASSETS"/>
      <sheetName val="NL-15 CASH &amp; BANK"/>
      <sheetName val="NL-16 ADVANCES &amp; OTHER ASSETS"/>
      <sheetName val="NL-17 CURRENT LIABILITIES"/>
      <sheetName val="NL-18 PROVISIONS"/>
      <sheetName val="NL-19 MISC EXP"/>
      <sheetName val="NL-20 RECPT AND PAYMT"/>
      <sheetName val="NL-21-STATEMENT OF LIAB"/>
      <sheetName val="NL-26-CLAIMS INFO-KG TABLE I"/>
      <sheetName val="NL-30 ANALYTICAL RATIOS"/>
      <sheetName val="NL-31-RELATED PARTY TRANSACTION"/>
      <sheetName val="NL-33 SOLVENCY - KG I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4">
          <cell r="J24">
            <v>268969.53559888562</v>
          </cell>
        </row>
      </sheetData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4">
    <tabColor rgb="FF00B050"/>
    <pageSetUpPr fitToPage="1"/>
  </sheetPr>
  <dimension ref="B1:H25"/>
  <sheetViews>
    <sheetView showGridLines="0" showZeros="0" tabSelected="1" workbookViewId="0">
      <selection activeCell="B6" sqref="B6:E6"/>
    </sheetView>
  </sheetViews>
  <sheetFormatPr defaultRowHeight="21"/>
  <cols>
    <col min="1" max="1" width="9.140625" style="1"/>
    <col min="2" max="2" width="10.42578125" style="3" customWidth="1"/>
    <col min="3" max="3" width="82.7109375" style="1" customWidth="1"/>
    <col min="4" max="4" width="21.140625" style="3" customWidth="1"/>
    <col min="5" max="5" width="22.42578125" style="1" customWidth="1"/>
    <col min="6" max="7" width="9.140625" style="1"/>
    <col min="8" max="8" width="16.7109375" style="1" bestFit="1" customWidth="1"/>
    <col min="9" max="16384" width="9.140625" style="1"/>
  </cols>
  <sheetData>
    <row r="1" spans="2:8">
      <c r="B1" s="36" t="s">
        <v>0</v>
      </c>
      <c r="C1" s="36"/>
      <c r="D1" s="36"/>
      <c r="E1" s="36"/>
    </row>
    <row r="2" spans="2:8">
      <c r="B2" s="36" t="s">
        <v>1</v>
      </c>
      <c r="C2" s="36"/>
      <c r="D2" s="36"/>
      <c r="E2" s="36"/>
    </row>
    <row r="3" spans="2:8">
      <c r="B3" s="36" t="s">
        <v>2</v>
      </c>
      <c r="C3" s="36"/>
      <c r="D3" s="36"/>
      <c r="E3" s="36"/>
    </row>
    <row r="5" spans="2:8" ht="22.5">
      <c r="B5" s="36" t="s">
        <v>3</v>
      </c>
      <c r="C5" s="36"/>
      <c r="D5" s="36"/>
      <c r="E5" s="36"/>
      <c r="H5" s="2" t="s">
        <v>4</v>
      </c>
    </row>
    <row r="6" spans="2:8">
      <c r="B6" s="36" t="s">
        <v>24</v>
      </c>
      <c r="C6" s="36"/>
      <c r="D6" s="36"/>
      <c r="E6" s="36"/>
    </row>
    <row r="7" spans="2:8" ht="21.75" thickBot="1">
      <c r="E7" s="4" t="s">
        <v>5</v>
      </c>
      <c r="G7" s="5"/>
    </row>
    <row r="8" spans="2:8" s="9" customFormat="1">
      <c r="B8" s="6" t="s">
        <v>6</v>
      </c>
      <c r="C8" s="7" t="s">
        <v>7</v>
      </c>
      <c r="D8" s="8" t="s">
        <v>8</v>
      </c>
      <c r="E8" s="8" t="s">
        <v>9</v>
      </c>
    </row>
    <row r="9" spans="2:8">
      <c r="B9" s="10"/>
      <c r="C9" s="11"/>
      <c r="D9" s="12"/>
      <c r="E9" s="13"/>
    </row>
    <row r="10" spans="2:8">
      <c r="B10" s="10">
        <v>1</v>
      </c>
      <c r="C10" s="14" t="s">
        <v>10</v>
      </c>
      <c r="D10" s="12" t="s">
        <v>11</v>
      </c>
      <c r="E10" s="15">
        <v>1685604.2976134871</v>
      </c>
    </row>
    <row r="11" spans="2:8">
      <c r="B11" s="10"/>
      <c r="C11" s="14" t="s">
        <v>12</v>
      </c>
      <c r="D11" s="12"/>
      <c r="E11" s="13"/>
    </row>
    <row r="12" spans="2:8">
      <c r="B12" s="10">
        <v>2</v>
      </c>
      <c r="C12" s="14" t="s">
        <v>13</v>
      </c>
      <c r="D12" s="12" t="s">
        <v>14</v>
      </c>
      <c r="E12" s="15">
        <v>1416826.2574085998</v>
      </c>
    </row>
    <row r="13" spans="2:8">
      <c r="B13" s="10">
        <v>3</v>
      </c>
      <c r="C13" s="14" t="s">
        <v>15</v>
      </c>
      <c r="D13" s="12" t="s">
        <v>16</v>
      </c>
      <c r="E13" s="15">
        <v>278559.01689037943</v>
      </c>
    </row>
    <row r="14" spans="2:8">
      <c r="B14" s="16">
        <v>4</v>
      </c>
      <c r="C14" s="11" t="s">
        <v>17</v>
      </c>
      <c r="D14" s="17"/>
      <c r="E14" s="18">
        <f>E10-E12-E13</f>
        <v>-9780.9766854921472</v>
      </c>
    </row>
    <row r="15" spans="2:8">
      <c r="B15" s="10"/>
      <c r="C15" s="14"/>
      <c r="D15" s="12"/>
      <c r="E15" s="13"/>
    </row>
    <row r="16" spans="2:8">
      <c r="B16" s="10">
        <v>5</v>
      </c>
      <c r="C16" s="14" t="s">
        <v>18</v>
      </c>
      <c r="D16" s="12" t="s">
        <v>11</v>
      </c>
      <c r="E16" s="15">
        <v>495257.40665851266</v>
      </c>
    </row>
    <row r="17" spans="2:5">
      <c r="B17" s="19"/>
      <c r="C17" s="20" t="s">
        <v>12</v>
      </c>
      <c r="D17" s="21"/>
      <c r="E17" s="22"/>
    </row>
    <row r="18" spans="2:5">
      <c r="B18" s="19">
        <v>6</v>
      </c>
      <c r="C18" s="20" t="s">
        <v>15</v>
      </c>
      <c r="D18" s="12" t="s">
        <v>16</v>
      </c>
      <c r="E18" s="23">
        <v>79275.983109620603</v>
      </c>
    </row>
    <row r="19" spans="2:5">
      <c r="B19" s="24">
        <v>7</v>
      </c>
      <c r="C19" s="25" t="s">
        <v>19</v>
      </c>
      <c r="D19" s="26"/>
      <c r="E19" s="27">
        <f>E16-E18</f>
        <v>415981.42354889202</v>
      </c>
    </row>
    <row r="20" spans="2:5">
      <c r="B20" s="19"/>
      <c r="C20" s="20"/>
      <c r="D20" s="21"/>
      <c r="E20" s="22"/>
    </row>
    <row r="21" spans="2:5">
      <c r="B21" s="24">
        <v>8</v>
      </c>
      <c r="C21" s="25" t="s">
        <v>20</v>
      </c>
      <c r="D21" s="26"/>
      <c r="E21" s="27">
        <f>+E14+E19</f>
        <v>406200.44686339988</v>
      </c>
    </row>
    <row r="22" spans="2:5">
      <c r="B22" s="19"/>
      <c r="C22" s="20"/>
      <c r="D22" s="21"/>
      <c r="E22" s="22"/>
    </row>
    <row r="23" spans="2:5">
      <c r="B23" s="24">
        <v>9</v>
      </c>
      <c r="C23" s="25" t="s">
        <v>21</v>
      </c>
      <c r="D23" s="26" t="s">
        <v>22</v>
      </c>
      <c r="E23" s="27">
        <f>'[1]NL-26-CLAIMS INFO-KG TABLE I'!J24</f>
        <v>268969.53559888562</v>
      </c>
    </row>
    <row r="24" spans="2:5" ht="21.75" thickBot="1">
      <c r="B24" s="28"/>
      <c r="C24" s="29"/>
      <c r="D24" s="30"/>
      <c r="E24" s="31"/>
    </row>
    <row r="25" spans="2:5" ht="21.75" thickBot="1">
      <c r="B25" s="32">
        <v>10</v>
      </c>
      <c r="C25" s="33" t="s">
        <v>23</v>
      </c>
      <c r="D25" s="34"/>
      <c r="E25" s="35">
        <f>E21/E23</f>
        <v>1.5102098680393559</v>
      </c>
    </row>
  </sheetData>
  <mergeCells count="5">
    <mergeCell ref="B1:E1"/>
    <mergeCell ref="B2:E2"/>
    <mergeCell ref="B3:E3"/>
    <mergeCell ref="B5:E5"/>
    <mergeCell ref="B6:E6"/>
  </mergeCells>
  <hyperlinks>
    <hyperlink ref="H5" location="INDEX!A1" display="GO TO INDEX"/>
  </hyperlinks>
  <pageMargins left="0.70866141732283472" right="0.70866141732283472" top="0.74803149606299213" bottom="0.74803149606299213" header="0.31496062992125984" footer="0.31496062992125984"/>
  <pageSetup paperSize="9" scale="72" orientation="landscape" horizontalDpi="2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NL-33 SOLVENCY - KG II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70677</cp:lastModifiedBy>
  <dcterms:created xsi:type="dcterms:W3CDTF">2015-12-08T09:50:56Z</dcterms:created>
  <dcterms:modified xsi:type="dcterms:W3CDTF">2016-01-07T11:00:16Z</dcterms:modified>
</cp:coreProperties>
</file>