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33 SOLVENCY - KG II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3" i="1"/>
  <c r="E19"/>
  <c r="E14"/>
  <c r="E21" s="1"/>
  <c r="E25" s="1"/>
  <c r="B6"/>
  <c r="B2"/>
</calcChain>
</file>

<file path=xl/sharedStrings.xml><?xml version="1.0" encoding="utf-8"?>
<sst xmlns="http://schemas.openxmlformats.org/spreadsheetml/2006/main" count="27" uniqueCount="23">
  <si>
    <t>NATIONAL INSURANCE COMPANY LIMITED</t>
  </si>
  <si>
    <t>CIN: U10200WB1906GOI001713</t>
  </si>
  <si>
    <t>FORM NL-33- SOLVENCY MARGIN - TABLE KG II</t>
  </si>
  <si>
    <t>GO TO INDEX</t>
  </si>
  <si>
    <t>(Rs. In lakhs)</t>
  </si>
  <si>
    <t>ITEM</t>
  </si>
  <si>
    <t>DESCRIPTION</t>
  </si>
  <si>
    <t>NOTES NO.</t>
  </si>
  <si>
    <t>AMOUNT</t>
  </si>
  <si>
    <t>Available Assets in Policyholders' Funds:</t>
  </si>
  <si>
    <t>Assets AA</t>
  </si>
  <si>
    <t>Deduct:</t>
  </si>
  <si>
    <t xml:space="preserve">Liabilities </t>
  </si>
  <si>
    <t>Form HG</t>
  </si>
  <si>
    <t xml:space="preserve">Other Liabilities </t>
  </si>
  <si>
    <t>(Annexure I)</t>
  </si>
  <si>
    <t>Excess in Policyholders' Fund (1-2-3)</t>
  </si>
  <si>
    <t>Available Assets in Shareholders' Fund</t>
  </si>
  <si>
    <t>Excess in Shareholders' Fund (5-6)</t>
  </si>
  <si>
    <t>Total ASM (4+7)</t>
  </si>
  <si>
    <t>Total RSM</t>
  </si>
  <si>
    <t>Form KG</t>
  </si>
  <si>
    <t>Solvency Ratio (Total ASM/Total RSM)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</si>
</sst>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5" fillId="0" borderId="5" xfId="0" applyFont="1" applyFill="1" applyBorder="1"/>
    <xf numFmtId="0" fontId="2" fillId="0" borderId="6" xfId="0" applyFont="1" applyFill="1" applyBorder="1" applyAlignment="1">
      <alignment horizontal="center"/>
    </xf>
    <xf numFmtId="0" fontId="2" fillId="0" borderId="6" xfId="0" applyFont="1" applyFill="1" applyBorder="1"/>
    <xf numFmtId="0" fontId="2" fillId="0" borderId="5" xfId="0" applyFont="1" applyFill="1" applyBorder="1"/>
    <xf numFmtId="1" fontId="2" fillId="0" borderId="6" xfId="0" applyNumberFormat="1" applyFont="1" applyFill="1" applyBorder="1"/>
    <xf numFmtId="0" fontId="5" fillId="0" borderId="4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1" fontId="5" fillId="0" borderId="6" xfId="0" applyNumberFormat="1" applyFont="1" applyFill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2" fillId="0" borderId="6" xfId="0" applyFont="1" applyBorder="1"/>
    <xf numFmtId="1" fontId="2" fillId="0" borderId="6" xfId="0" applyNumberFormat="1" applyFont="1" applyBorder="1"/>
    <xf numFmtId="0" fontId="5" fillId="0" borderId="4" xfId="0" applyFont="1" applyBorder="1" applyAlignment="1">
      <alignment horizontal="center"/>
    </xf>
    <xf numFmtId="0" fontId="5" fillId="0" borderId="5" xfId="0" applyFont="1" applyBorder="1"/>
    <xf numFmtId="0" fontId="5" fillId="0" borderId="6" xfId="0" applyFont="1" applyBorder="1" applyAlignment="1">
      <alignment horizontal="center"/>
    </xf>
    <xf numFmtId="1" fontId="5" fillId="0" borderId="6" xfId="0" applyNumberFormat="1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 applyAlignment="1">
      <alignment horizontal="center"/>
    </xf>
    <xf numFmtId="0" fontId="2" fillId="0" borderId="9" xfId="0" applyFont="1" applyBorder="1"/>
    <xf numFmtId="0" fontId="5" fillId="0" borderId="10" xfId="0" applyFont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 applyAlignment="1">
      <alignment horizontal="center"/>
    </xf>
    <xf numFmtId="2" fontId="5" fillId="0" borderId="12" xfId="0" applyNumberFormat="1" applyFont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IRST%20QUARTER%202016-17\1ST.QUTR.2016-17\PUBLIC%20DISCLOSURE%20Q1%202016-17\PUBLIC%20DISCLOSURE%20-%201st%20QUARTER%202016-17%20-%20NATIONAL%20INSURANCE%20-%20For%20Uploading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30 June 2016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4">
          <cell r="J24">
            <v>322409.04061074124</v>
          </cell>
        </row>
      </sheetData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4">
    <tabColor rgb="FF00B050"/>
    <pageSetUpPr fitToPage="1"/>
  </sheetPr>
  <dimension ref="A1:H26"/>
  <sheetViews>
    <sheetView showGridLines="0" showZeros="0" tabSelected="1" workbookViewId="0">
      <selection activeCell="B3" sqref="B3:E3"/>
    </sheetView>
  </sheetViews>
  <sheetFormatPr defaultColWidth="0" defaultRowHeight="21" customHeight="1" zeroHeight="1"/>
  <cols>
    <col min="1" max="1" width="4.140625" style="2" customWidth="1"/>
    <col min="2" max="2" width="10.42578125" style="3" customWidth="1"/>
    <col min="3" max="3" width="82.7109375" style="2" customWidth="1"/>
    <col min="4" max="4" width="21.140625" style="3" customWidth="1"/>
    <col min="5" max="5" width="22.42578125" style="2" customWidth="1"/>
    <col min="6" max="6" width="3.7109375" style="2" customWidth="1"/>
    <col min="7" max="7" width="4.42578125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- 07/04/2015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4" t="s">
        <v>3</v>
      </c>
    </row>
    <row r="6" spans="2:8">
      <c r="B6" s="1" t="str">
        <f>"Available Solvency Margin and Solvency Ratio as at " &amp; [1]INDEX!D1</f>
        <v>Available Solvency Margin and Solvency Ratio as at 30 June 2016</v>
      </c>
      <c r="C6" s="1"/>
      <c r="D6" s="1"/>
      <c r="E6" s="1"/>
    </row>
    <row r="7" spans="2:8" ht="21.75" thickBot="1">
      <c r="E7" s="5" t="s">
        <v>4</v>
      </c>
      <c r="G7" s="6"/>
    </row>
    <row r="8" spans="2:8" s="10" customFormat="1">
      <c r="B8" s="7" t="s">
        <v>5</v>
      </c>
      <c r="C8" s="8" t="s">
        <v>6</v>
      </c>
      <c r="D8" s="9" t="s">
        <v>7</v>
      </c>
      <c r="E8" s="9" t="s">
        <v>8</v>
      </c>
    </row>
    <row r="9" spans="2:8">
      <c r="B9" s="11"/>
      <c r="C9" s="12"/>
      <c r="D9" s="13"/>
      <c r="E9" s="14"/>
    </row>
    <row r="10" spans="2:8">
      <c r="B10" s="11">
        <v>1</v>
      </c>
      <c r="C10" s="15" t="s">
        <v>9</v>
      </c>
      <c r="D10" s="13" t="s">
        <v>10</v>
      </c>
      <c r="E10" s="16">
        <v>1878307.7393023507</v>
      </c>
    </row>
    <row r="11" spans="2:8">
      <c r="B11" s="11"/>
      <c r="C11" s="15" t="s">
        <v>11</v>
      </c>
      <c r="D11" s="13"/>
      <c r="E11" s="14"/>
    </row>
    <row r="12" spans="2:8">
      <c r="B12" s="11">
        <v>2</v>
      </c>
      <c r="C12" s="15" t="s">
        <v>12</v>
      </c>
      <c r="D12" s="13" t="s">
        <v>13</v>
      </c>
      <c r="E12" s="16">
        <v>1529133.6749100001</v>
      </c>
    </row>
    <row r="13" spans="2:8">
      <c r="B13" s="11">
        <v>3</v>
      </c>
      <c r="C13" s="15" t="s">
        <v>14</v>
      </c>
      <c r="D13" s="13" t="s">
        <v>15</v>
      </c>
      <c r="E13" s="16">
        <v>330253.42891631788</v>
      </c>
    </row>
    <row r="14" spans="2:8">
      <c r="B14" s="17">
        <v>4</v>
      </c>
      <c r="C14" s="12" t="s">
        <v>16</v>
      </c>
      <c r="D14" s="18"/>
      <c r="E14" s="19">
        <f>E10-E12-E13</f>
        <v>18920.635476032738</v>
      </c>
    </row>
    <row r="15" spans="2:8">
      <c r="B15" s="11"/>
      <c r="C15" s="15"/>
      <c r="D15" s="13"/>
      <c r="E15" s="14"/>
    </row>
    <row r="16" spans="2:8">
      <c r="B16" s="11">
        <v>5</v>
      </c>
      <c r="C16" s="15" t="s">
        <v>17</v>
      </c>
      <c r="D16" s="13" t="s">
        <v>10</v>
      </c>
      <c r="E16" s="16">
        <v>465966.33326764952</v>
      </c>
    </row>
    <row r="17" spans="2:5">
      <c r="B17" s="20"/>
      <c r="C17" s="21" t="s">
        <v>11</v>
      </c>
      <c r="D17" s="22"/>
      <c r="E17" s="23"/>
    </row>
    <row r="18" spans="2:5">
      <c r="B18" s="20">
        <v>6</v>
      </c>
      <c r="C18" s="21" t="s">
        <v>14</v>
      </c>
      <c r="D18" s="13" t="s">
        <v>15</v>
      </c>
      <c r="E18" s="24">
        <v>79184.071083682153</v>
      </c>
    </row>
    <row r="19" spans="2:5">
      <c r="B19" s="25">
        <v>7</v>
      </c>
      <c r="C19" s="26" t="s">
        <v>18</v>
      </c>
      <c r="D19" s="27"/>
      <c r="E19" s="28">
        <f>E16-E18</f>
        <v>386782.2621839674</v>
      </c>
    </row>
    <row r="20" spans="2:5">
      <c r="B20" s="20"/>
      <c r="C20" s="21"/>
      <c r="D20" s="22"/>
      <c r="E20" s="23"/>
    </row>
    <row r="21" spans="2:5">
      <c r="B21" s="25">
        <v>8</v>
      </c>
      <c r="C21" s="26" t="s">
        <v>19</v>
      </c>
      <c r="D21" s="27"/>
      <c r="E21" s="28">
        <f>+E14+E19</f>
        <v>405702.89766000013</v>
      </c>
    </row>
    <row r="22" spans="2:5">
      <c r="B22" s="20"/>
      <c r="C22" s="21"/>
      <c r="D22" s="22"/>
      <c r="E22" s="23"/>
    </row>
    <row r="23" spans="2:5">
      <c r="B23" s="25">
        <v>9</v>
      </c>
      <c r="C23" s="26" t="s">
        <v>20</v>
      </c>
      <c r="D23" s="27" t="s">
        <v>21</v>
      </c>
      <c r="E23" s="28">
        <f>'[1]NL-26-CLAIMS INFO-KG TABLE I'!J24</f>
        <v>322409.04061074124</v>
      </c>
    </row>
    <row r="24" spans="2:5" ht="21.75" thickBot="1">
      <c r="B24" s="29"/>
      <c r="C24" s="30"/>
      <c r="D24" s="31"/>
      <c r="E24" s="32"/>
    </row>
    <row r="25" spans="2:5" ht="21.75" thickBot="1">
      <c r="B25" s="33">
        <v>10</v>
      </c>
      <c r="C25" s="34" t="s">
        <v>22</v>
      </c>
      <c r="D25" s="35"/>
      <c r="E25" s="36">
        <f>E21/E23</f>
        <v>1.2583483915074927</v>
      </c>
    </row>
    <row r="26" spans="2:5"/>
  </sheetData>
  <mergeCells count="5">
    <mergeCell ref="B1:E1"/>
    <mergeCell ref="B2:E2"/>
    <mergeCell ref="B3:E3"/>
    <mergeCell ref="B5:E5"/>
    <mergeCell ref="B6:E6"/>
  </mergeCells>
  <hyperlinks>
    <hyperlink ref="H5" location="INDEX!A1" display="GO TO INDEX"/>
  </hyperlinks>
  <pageMargins left="0.70866141732283472" right="0.70866141732283472" top="0.74803149606299213" bottom="0.74803149606299213" header="0.31496062992125984" footer="0.31496062992125984"/>
  <pageSetup paperSize="9" scale="72" orientation="landscape" horizontalDpi="2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NL-33 SOLVENCY - KG II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2016-08-12T10:01:36Z</dcterms:created>
  <dcterms:modified xsi:type="dcterms:W3CDTF">2016-08-12T10:01:49Z</dcterms:modified>
</cp:coreProperties>
</file>