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20" windowWidth="10455" windowHeight="7425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C26" i="1"/>
  <c r="C24"/>
  <c r="I17"/>
  <c r="C17" l="1"/>
  <c r="E30"/>
  <c r="E31"/>
  <c r="E32"/>
  <c r="E33"/>
  <c r="E34"/>
  <c r="E29"/>
  <c r="D34"/>
  <c r="C34"/>
  <c r="C32"/>
  <c r="C31"/>
  <c r="C30"/>
  <c r="G9"/>
  <c r="E9"/>
  <c r="E17"/>
  <c r="G17"/>
  <c r="F17"/>
  <c r="D17"/>
</calcChain>
</file>

<file path=xl/sharedStrings.xml><?xml version="1.0" encoding="utf-8"?>
<sst xmlns="http://schemas.openxmlformats.org/spreadsheetml/2006/main" count="128" uniqueCount="72">
  <si>
    <t>PERIODIC  DISCLOSURERS</t>
  </si>
  <si>
    <t>FORM NL-41</t>
  </si>
  <si>
    <t>GRIEVANCE DISPOSAL</t>
  </si>
  <si>
    <t xml:space="preserve">DATE : </t>
  </si>
  <si>
    <t>INSURER :</t>
  </si>
  <si>
    <t>National Insurance Company Limited</t>
  </si>
  <si>
    <t>Sl.No.</t>
  </si>
  <si>
    <t>Particulars</t>
  </si>
  <si>
    <t>Complaints Resolved / settled during the quarter</t>
  </si>
  <si>
    <t>Complaints pending at the end of the IVth quarter</t>
  </si>
  <si>
    <t>Total complaints registered upto
 the quarter during
 the financial year 2015-16</t>
  </si>
  <si>
    <t>Fully
Accepted</t>
  </si>
  <si>
    <t>Partial
Accepted</t>
  </si>
  <si>
    <t>Rejected</t>
  </si>
  <si>
    <t>Complaints made by the customers</t>
  </si>
  <si>
    <t>a)</t>
  </si>
  <si>
    <t>Proposal related</t>
  </si>
  <si>
    <t>b)</t>
  </si>
  <si>
    <t>Claim</t>
  </si>
  <si>
    <t>c)</t>
  </si>
  <si>
    <t>Policy related</t>
  </si>
  <si>
    <t>d)</t>
  </si>
  <si>
    <t>Premium</t>
  </si>
  <si>
    <t>e)</t>
  </si>
  <si>
    <t>Refund</t>
  </si>
  <si>
    <t>f)</t>
  </si>
  <si>
    <t>Coverage</t>
  </si>
  <si>
    <t>g)</t>
  </si>
  <si>
    <t>Cover Note related</t>
  </si>
  <si>
    <t>h)</t>
  </si>
  <si>
    <t>Product</t>
  </si>
  <si>
    <t>i)</t>
  </si>
  <si>
    <t>Others</t>
  </si>
  <si>
    <t>Total Number of complaints</t>
  </si>
  <si>
    <t>Total No. of claims during IV Qtr.  Previous Financial Year(2014-15)</t>
  </si>
  <si>
    <t>Total No. of policies during  IV Qtr of Current Financial Year (2015-16)</t>
  </si>
  <si>
    <t>Total No. of claims reported during IV Qtr of Current  Financial Year(2015-16)</t>
  </si>
  <si>
    <t>Total No. of Policy complaints during IV th Qtr  Current Financial Year (2015-16)</t>
  </si>
  <si>
    <t xml:space="preserve">No. of Policy complaints (IV th Qtr of financial year2015-16) per 10,000 policies (IV th Qtr of financial year 2015-16) </t>
  </si>
  <si>
    <t>7a</t>
  </si>
  <si>
    <t xml:space="preserve">Total No. of Claim Complaints (IV th Qtr of financial year 2015-16) </t>
  </si>
  <si>
    <t xml:space="preserve">No. of Claim Complaints (IV th Qtr of financial year 2015-16)  per 10000 claims registered(IV th Qtr of financial year 2015-16) </t>
  </si>
  <si>
    <t>Duration wise pending status</t>
  </si>
  <si>
    <t>Complaints made
 by Customers</t>
  </si>
  <si>
    <t>Complaints made by Intermediaries</t>
  </si>
  <si>
    <t>Total</t>
  </si>
  <si>
    <t>Upto 7 days</t>
  </si>
  <si>
    <t>7 - 15 days</t>
  </si>
  <si>
    <t>15-30 days</t>
  </si>
  <si>
    <t>30-90 days</t>
  </si>
  <si>
    <t>90 days &amp; beyond</t>
  </si>
  <si>
    <t>Total no. of complaints</t>
  </si>
  <si>
    <t xml:space="preserve">      SIGNATURE</t>
  </si>
  <si>
    <t xml:space="preserve"> * Opening balance should tally with the closing balance of the previous Quarter</t>
  </si>
  <si>
    <t>GRIEVANCE DISPOSAL FOR THE PERIOD 01.04.2016 to 30.06.2016 DURING THE FINANCIAL YEAR 2016-17</t>
  </si>
  <si>
    <t xml:space="preserve">Additions during  the quarter         </t>
  </si>
  <si>
    <t>Opening Balance* as on 01.04.2016</t>
  </si>
  <si>
    <t>Total No. of Policies during Q-I  of Previous Financial Year(2015-16)</t>
  </si>
  <si>
    <t>6A</t>
  </si>
  <si>
    <t>Complaints pending at the end of the quarter</t>
  </si>
  <si>
    <t>Total No. of Claims reported during Q-1 of Current  Financial Year(2016-17)</t>
  </si>
  <si>
    <t>Total Number of complaints*</t>
  </si>
  <si>
    <t>Total No. of Policy complaints during Q-1 Current Financial Year (2016-17)</t>
  </si>
  <si>
    <t>Total complaints registered upto
 the quarter during
 the financial year 2016-17</t>
  </si>
  <si>
    <t xml:space="preserve">No. of Policy complaints (Q-1 of financial year2016-17) per 10,000 Policies </t>
  </si>
  <si>
    <t xml:space="preserve">Total No. of Claim Complaints (Q-1 of financial year 2016-17) </t>
  </si>
  <si>
    <t>No. of Claim Complaints (Q-1 of financial year 2016-17)  per 10000 Claims registered</t>
  </si>
  <si>
    <t>Total No. of Claims reported during Q-1.  Previous Financial Year(2015-16)</t>
  </si>
  <si>
    <t>Total No. of Policies during Q-1  of Previous Financial Year(2015-16)</t>
  </si>
  <si>
    <t>25.07.2016</t>
  </si>
  <si>
    <t>6a</t>
  </si>
  <si>
    <t>Total No. of Policies during  Q-1  of Current Financial Year (2016-17)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</si>
</sst>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0" xfId="0" applyAlignment="1">
      <alignment wrapText="1"/>
    </xf>
    <xf numFmtId="18" fontId="0" fillId="0" borderId="0" xfId="0" applyNumberFormat="1"/>
    <xf numFmtId="0" fontId="2" fillId="0" borderId="0" xfId="0" applyFont="1"/>
    <xf numFmtId="0" fontId="0" fillId="0" borderId="1" xfId="0" applyBorder="1"/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0" xfId="0" applyFont="1"/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0" borderId="2" xfId="0" applyBorder="1"/>
    <xf numFmtId="0" fontId="0" fillId="0" borderId="0" xfId="0" applyBorder="1"/>
    <xf numFmtId="0" fontId="2" fillId="0" borderId="0" xfId="0" applyFont="1" applyBorder="1"/>
    <xf numFmtId="0" fontId="0" fillId="0" borderId="1" xfId="0" applyFont="1" applyBorder="1" applyAlignment="1">
      <alignment horizontal="center"/>
    </xf>
    <xf numFmtId="0" fontId="0" fillId="0" borderId="0" xfId="0" applyAlignment="1">
      <alignment vertical="center"/>
    </xf>
    <xf numFmtId="18" fontId="1" fillId="0" borderId="1" xfId="0" applyNumberFormat="1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0" fillId="0" borderId="6" xfId="0" applyBorder="1" applyAlignment="1"/>
    <xf numFmtId="0" fontId="0" fillId="0" borderId="2" xfId="0" applyBorder="1" applyAlignment="1"/>
    <xf numFmtId="0" fontId="0" fillId="0" borderId="3" xfId="0" applyBorder="1" applyAlignment="1"/>
    <xf numFmtId="0" fontId="0" fillId="0" borderId="4" xfId="0" applyBorder="1" applyAlignme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36"/>
  <sheetViews>
    <sheetView tabSelected="1" topLeftCell="A31" workbookViewId="0">
      <selection activeCell="D47" sqref="D47"/>
    </sheetView>
  </sheetViews>
  <sheetFormatPr defaultRowHeight="15"/>
  <cols>
    <col min="1" max="1" width="13.42578125" customWidth="1"/>
    <col min="2" max="2" width="37.140625" customWidth="1"/>
    <col min="3" max="3" width="14.28515625" customWidth="1"/>
    <col min="4" max="4" width="16.85546875" customWidth="1"/>
    <col min="5" max="5" width="10.7109375" customWidth="1"/>
    <col min="6" max="7" width="10.42578125" customWidth="1"/>
    <col min="8" max="8" width="13.85546875" customWidth="1"/>
    <col min="9" max="9" width="13.5703125" customWidth="1"/>
  </cols>
  <sheetData>
    <row r="1" spans="1:9">
      <c r="A1" s="7"/>
      <c r="B1" s="7"/>
      <c r="C1" s="7" t="s">
        <v>0</v>
      </c>
      <c r="D1" s="7"/>
      <c r="E1" s="7"/>
      <c r="F1" s="7"/>
    </row>
    <row r="2" spans="1:9">
      <c r="A2" s="7" t="s">
        <v>1</v>
      </c>
      <c r="B2" s="7" t="s">
        <v>2</v>
      </c>
      <c r="C2" s="7"/>
      <c r="D2" s="7"/>
      <c r="E2" s="7" t="s">
        <v>3</v>
      </c>
      <c r="F2" s="7" t="s">
        <v>69</v>
      </c>
    </row>
    <row r="3" spans="1:9">
      <c r="A3" s="7" t="s">
        <v>4</v>
      </c>
      <c r="B3" s="7" t="s">
        <v>5</v>
      </c>
      <c r="C3" s="7"/>
      <c r="D3" s="7"/>
      <c r="E3" s="7"/>
      <c r="F3" s="7"/>
    </row>
    <row r="4" spans="1:9" ht="18" customHeight="1">
      <c r="A4" s="7" t="s">
        <v>54</v>
      </c>
      <c r="B4" s="7"/>
      <c r="C4" s="7"/>
      <c r="D4" s="7"/>
      <c r="E4" s="7"/>
      <c r="F4" s="7"/>
    </row>
    <row r="5" spans="1:9" ht="126.75" customHeight="1">
      <c r="A5" s="9" t="s">
        <v>6</v>
      </c>
      <c r="B5" s="22" t="s">
        <v>7</v>
      </c>
      <c r="C5" s="29" t="s">
        <v>56</v>
      </c>
      <c r="D5" s="29" t="s">
        <v>55</v>
      </c>
      <c r="E5" s="27" t="s">
        <v>8</v>
      </c>
      <c r="F5" s="28"/>
      <c r="G5" s="28"/>
      <c r="H5" s="29" t="s">
        <v>59</v>
      </c>
      <c r="I5" s="29" t="s">
        <v>63</v>
      </c>
    </row>
    <row r="6" spans="1:9" ht="30">
      <c r="A6" s="4"/>
      <c r="B6" s="23"/>
      <c r="C6" s="23"/>
      <c r="D6" s="23"/>
      <c r="E6" s="10" t="s">
        <v>11</v>
      </c>
      <c r="F6" s="10" t="s">
        <v>12</v>
      </c>
      <c r="G6" s="9" t="s">
        <v>13</v>
      </c>
      <c r="H6" s="23"/>
      <c r="I6" s="23"/>
    </row>
    <row r="7" spans="1:9">
      <c r="A7" s="6">
        <v>1</v>
      </c>
      <c r="B7" s="6" t="s">
        <v>14</v>
      </c>
      <c r="C7" s="24"/>
      <c r="D7" s="25"/>
      <c r="E7" s="25"/>
      <c r="F7" s="25"/>
      <c r="G7" s="25"/>
      <c r="H7" s="25"/>
      <c r="I7" s="26"/>
    </row>
    <row r="8" spans="1:9">
      <c r="A8" s="6" t="s">
        <v>15</v>
      </c>
      <c r="B8" s="18" t="s">
        <v>16</v>
      </c>
      <c r="C8" s="5">
        <v>0</v>
      </c>
      <c r="D8" s="5">
        <v>3</v>
      </c>
      <c r="E8" s="5">
        <v>3</v>
      </c>
      <c r="F8" s="5">
        <v>0</v>
      </c>
      <c r="G8" s="5">
        <v>0</v>
      </c>
      <c r="H8" s="5">
        <v>0</v>
      </c>
      <c r="I8" s="5">
        <v>3</v>
      </c>
    </row>
    <row r="9" spans="1:9">
      <c r="A9" s="6" t="s">
        <v>17</v>
      </c>
      <c r="B9" s="18" t="s">
        <v>18</v>
      </c>
      <c r="C9" s="5">
        <v>56</v>
      </c>
      <c r="D9" s="5">
        <v>1319</v>
      </c>
      <c r="E9" s="5">
        <f>E17-E8-E10-E11-E12-E13-E16</f>
        <v>531</v>
      </c>
      <c r="F9" s="5">
        <v>92</v>
      </c>
      <c r="G9" s="5">
        <f>G17-G16-G11-G10</f>
        <v>632</v>
      </c>
      <c r="H9" s="5">
        <v>120</v>
      </c>
      <c r="I9" s="5">
        <v>1319</v>
      </c>
    </row>
    <row r="10" spans="1:9">
      <c r="A10" s="6" t="s">
        <v>19</v>
      </c>
      <c r="B10" s="18" t="s">
        <v>20</v>
      </c>
      <c r="C10" s="5">
        <v>11</v>
      </c>
      <c r="D10" s="5">
        <v>248</v>
      </c>
      <c r="E10" s="5">
        <v>230</v>
      </c>
      <c r="F10" s="5">
        <v>0</v>
      </c>
      <c r="G10" s="5">
        <v>8</v>
      </c>
      <c r="H10" s="5">
        <v>21</v>
      </c>
      <c r="I10" s="5">
        <v>248</v>
      </c>
    </row>
    <row r="11" spans="1:9">
      <c r="A11" s="6" t="s">
        <v>21</v>
      </c>
      <c r="B11" s="18" t="s">
        <v>22</v>
      </c>
      <c r="C11" s="5">
        <v>1</v>
      </c>
      <c r="D11" s="5">
        <v>30</v>
      </c>
      <c r="E11" s="5">
        <v>25</v>
      </c>
      <c r="F11" s="5">
        <v>3</v>
      </c>
      <c r="G11" s="5">
        <v>3</v>
      </c>
      <c r="H11" s="5">
        <v>0</v>
      </c>
      <c r="I11" s="5">
        <v>30</v>
      </c>
    </row>
    <row r="12" spans="1:9">
      <c r="A12" s="6" t="s">
        <v>23</v>
      </c>
      <c r="B12" s="18" t="s">
        <v>24</v>
      </c>
      <c r="C12" s="5">
        <v>0</v>
      </c>
      <c r="D12" s="5">
        <v>14</v>
      </c>
      <c r="E12" s="5">
        <v>11</v>
      </c>
      <c r="F12" s="5">
        <v>1</v>
      </c>
      <c r="G12" s="5">
        <v>0</v>
      </c>
      <c r="H12" s="5">
        <v>2</v>
      </c>
      <c r="I12" s="5">
        <v>14</v>
      </c>
    </row>
    <row r="13" spans="1:9">
      <c r="A13" s="6" t="s">
        <v>25</v>
      </c>
      <c r="B13" s="18" t="s">
        <v>26</v>
      </c>
      <c r="C13" s="5">
        <v>3</v>
      </c>
      <c r="D13" s="5">
        <v>10</v>
      </c>
      <c r="E13" s="5">
        <v>9</v>
      </c>
      <c r="F13" s="5">
        <v>0</v>
      </c>
      <c r="G13" s="5">
        <v>0</v>
      </c>
      <c r="H13" s="5">
        <v>4</v>
      </c>
      <c r="I13" s="5">
        <v>10</v>
      </c>
    </row>
    <row r="14" spans="1:9">
      <c r="A14" s="6" t="s">
        <v>27</v>
      </c>
      <c r="B14" s="18" t="s">
        <v>28</v>
      </c>
      <c r="C14" s="5">
        <v>0</v>
      </c>
      <c r="D14" s="5">
        <v>0</v>
      </c>
      <c r="E14" s="5">
        <v>0</v>
      </c>
      <c r="F14" s="5">
        <v>0</v>
      </c>
      <c r="G14" s="5">
        <v>0</v>
      </c>
      <c r="H14" s="5">
        <v>0</v>
      </c>
      <c r="I14" s="5">
        <v>0</v>
      </c>
    </row>
    <row r="15" spans="1:9">
      <c r="A15" s="6" t="s">
        <v>29</v>
      </c>
      <c r="B15" s="18" t="s">
        <v>30</v>
      </c>
      <c r="C15" s="5">
        <v>0</v>
      </c>
      <c r="D15" s="5">
        <v>0</v>
      </c>
      <c r="E15" s="5">
        <v>0</v>
      </c>
      <c r="F15" s="5">
        <v>0</v>
      </c>
      <c r="G15" s="5">
        <v>0</v>
      </c>
      <c r="H15" s="5">
        <v>0</v>
      </c>
      <c r="I15" s="5">
        <v>0</v>
      </c>
    </row>
    <row r="16" spans="1:9">
      <c r="A16" s="6" t="s">
        <v>31</v>
      </c>
      <c r="B16" s="18" t="s">
        <v>32</v>
      </c>
      <c r="C16" s="5">
        <v>15</v>
      </c>
      <c r="D16" s="5">
        <v>234</v>
      </c>
      <c r="E16" s="5">
        <v>126</v>
      </c>
      <c r="F16" s="5">
        <v>0</v>
      </c>
      <c r="G16" s="5">
        <v>78</v>
      </c>
      <c r="H16" s="5">
        <v>45</v>
      </c>
      <c r="I16" s="5">
        <v>234</v>
      </c>
    </row>
    <row r="17" spans="1:9">
      <c r="A17" s="6"/>
      <c r="B17" s="8" t="s">
        <v>61</v>
      </c>
      <c r="C17" s="5">
        <f>SUM(C8:C16)</f>
        <v>86</v>
      </c>
      <c r="D17" s="5">
        <f>SUM(D8:D16)</f>
        <v>1858</v>
      </c>
      <c r="E17" s="5">
        <f>880+55</f>
        <v>935</v>
      </c>
      <c r="F17" s="5">
        <f>91+5</f>
        <v>96</v>
      </c>
      <c r="G17" s="5">
        <f>640+81</f>
        <v>721</v>
      </c>
      <c r="H17" s="5">
        <v>192</v>
      </c>
      <c r="I17" s="5">
        <f>SUM(I8:I16)</f>
        <v>1858</v>
      </c>
    </row>
    <row r="18" spans="1:9">
      <c r="A18" s="15"/>
      <c r="B18" s="16"/>
      <c r="C18" s="16"/>
      <c r="D18" s="16"/>
      <c r="E18" s="16"/>
      <c r="F18" s="16"/>
      <c r="G18" s="17"/>
      <c r="H18" s="17"/>
      <c r="I18" s="16"/>
    </row>
    <row r="19" spans="1:9" ht="30">
      <c r="A19" s="9">
        <v>2</v>
      </c>
      <c r="B19" s="10" t="s">
        <v>68</v>
      </c>
      <c r="C19" s="12">
        <v>3297810</v>
      </c>
      <c r="D19" s="19"/>
      <c r="E19" s="19"/>
    </row>
    <row r="20" spans="1:9" ht="30">
      <c r="A20" s="9">
        <v>3</v>
      </c>
      <c r="B20" s="10" t="s">
        <v>67</v>
      </c>
      <c r="C20" s="12">
        <v>252869</v>
      </c>
      <c r="D20" s="19"/>
      <c r="E20" s="19"/>
    </row>
    <row r="21" spans="1:9" ht="30">
      <c r="A21" s="9">
        <v>4</v>
      </c>
      <c r="B21" s="11" t="s">
        <v>71</v>
      </c>
      <c r="C21" s="13">
        <v>4583990</v>
      </c>
      <c r="D21" s="19"/>
      <c r="E21" s="19"/>
    </row>
    <row r="22" spans="1:9" ht="30">
      <c r="A22" s="9">
        <v>5</v>
      </c>
      <c r="B22" s="10" t="s">
        <v>60</v>
      </c>
      <c r="C22" s="13">
        <v>329712</v>
      </c>
      <c r="D22" s="19"/>
      <c r="E22" s="19"/>
    </row>
    <row r="23" spans="1:9" ht="30">
      <c r="A23" s="20" t="s">
        <v>70</v>
      </c>
      <c r="B23" s="10" t="s">
        <v>62</v>
      </c>
      <c r="C23" s="12">
        <v>539</v>
      </c>
      <c r="D23" s="19"/>
      <c r="E23" s="19"/>
    </row>
    <row r="24" spans="1:9" ht="45">
      <c r="A24" s="9">
        <v>6</v>
      </c>
      <c r="B24" s="10" t="s">
        <v>64</v>
      </c>
      <c r="C24" s="14">
        <f>C23*10000/C21</f>
        <v>1.1758315354091087</v>
      </c>
      <c r="D24" s="19"/>
      <c r="E24" s="19"/>
    </row>
    <row r="25" spans="1:9" ht="30">
      <c r="A25" s="9" t="s">
        <v>39</v>
      </c>
      <c r="B25" s="10" t="s">
        <v>65</v>
      </c>
      <c r="C25" s="12">
        <v>1319</v>
      </c>
      <c r="D25" s="19"/>
      <c r="E25" s="19"/>
    </row>
    <row r="26" spans="1:9" ht="45">
      <c r="A26" s="9">
        <v>7</v>
      </c>
      <c r="B26" s="10" t="s">
        <v>66</v>
      </c>
      <c r="C26" s="14">
        <f>C25*10000/C22</f>
        <v>40.004610083952052</v>
      </c>
      <c r="D26" s="19"/>
      <c r="E26" s="19"/>
    </row>
    <row r="27" spans="1:9">
      <c r="A27" s="19"/>
      <c r="B27" s="19"/>
      <c r="C27" s="19"/>
      <c r="D27" s="19"/>
      <c r="E27" s="19"/>
    </row>
    <row r="28" spans="1:9" ht="45">
      <c r="A28" s="9">
        <v>8</v>
      </c>
      <c r="B28" s="9" t="s">
        <v>42</v>
      </c>
      <c r="C28" s="10" t="s">
        <v>43</v>
      </c>
      <c r="D28" s="10" t="s">
        <v>44</v>
      </c>
      <c r="E28" s="9" t="s">
        <v>45</v>
      </c>
    </row>
    <row r="29" spans="1:9">
      <c r="A29" s="9" t="s">
        <v>15</v>
      </c>
      <c r="B29" s="9" t="s">
        <v>46</v>
      </c>
      <c r="C29" s="21">
        <v>103</v>
      </c>
      <c r="D29" s="21">
        <v>1</v>
      </c>
      <c r="E29" s="21">
        <f>SUM(C29:D29)</f>
        <v>104</v>
      </c>
    </row>
    <row r="30" spans="1:9">
      <c r="A30" s="9" t="s">
        <v>17</v>
      </c>
      <c r="B30" s="9" t="s">
        <v>47</v>
      </c>
      <c r="C30" s="21">
        <f>43+5</f>
        <v>48</v>
      </c>
      <c r="D30" s="21">
        <v>0</v>
      </c>
      <c r="E30" s="21">
        <f t="shared" ref="E30:E34" si="0">SUM(C30:D30)</f>
        <v>48</v>
      </c>
    </row>
    <row r="31" spans="1:9">
      <c r="A31" s="9" t="s">
        <v>19</v>
      </c>
      <c r="B31" s="9" t="s">
        <v>48</v>
      </c>
      <c r="C31" s="21">
        <f>19+4</f>
        <v>23</v>
      </c>
      <c r="D31" s="21">
        <v>0</v>
      </c>
      <c r="E31" s="21">
        <f t="shared" si="0"/>
        <v>23</v>
      </c>
    </row>
    <row r="32" spans="1:9">
      <c r="A32" s="9" t="s">
        <v>21</v>
      </c>
      <c r="B32" s="9" t="s">
        <v>49</v>
      </c>
      <c r="C32" s="21">
        <f>11+1</f>
        <v>12</v>
      </c>
      <c r="D32" s="21">
        <v>0</v>
      </c>
      <c r="E32" s="21">
        <f t="shared" si="0"/>
        <v>12</v>
      </c>
    </row>
    <row r="33" spans="1:8">
      <c r="A33" s="9" t="s">
        <v>23</v>
      </c>
      <c r="B33" s="9" t="s">
        <v>50</v>
      </c>
      <c r="C33" s="21">
        <v>5</v>
      </c>
      <c r="D33" s="21">
        <v>0</v>
      </c>
      <c r="E33" s="21">
        <f t="shared" si="0"/>
        <v>5</v>
      </c>
    </row>
    <row r="34" spans="1:8">
      <c r="A34" s="9"/>
      <c r="B34" s="9" t="s">
        <v>51</v>
      </c>
      <c r="C34" s="9">
        <f>SUM(C29:C33)</f>
        <v>191</v>
      </c>
      <c r="D34" s="9">
        <f>SUM(D29:D33)</f>
        <v>1</v>
      </c>
      <c r="E34" s="9">
        <f t="shared" si="0"/>
        <v>192</v>
      </c>
      <c r="H34" t="s">
        <v>52</v>
      </c>
    </row>
    <row r="35" spans="1:8">
      <c r="A35" s="3" t="s">
        <v>53</v>
      </c>
      <c r="B35" s="3"/>
      <c r="C35" s="3"/>
      <c r="D35" s="3"/>
      <c r="E35" s="3"/>
    </row>
    <row r="36" spans="1:8">
      <c r="A36" s="3"/>
      <c r="B36" s="3"/>
      <c r="C36" s="3"/>
      <c r="D36" s="3"/>
      <c r="E36" s="3"/>
    </row>
  </sheetData>
  <mergeCells count="7">
    <mergeCell ref="B5:B6"/>
    <mergeCell ref="C7:I7"/>
    <mergeCell ref="E5:G5"/>
    <mergeCell ref="H5:H6"/>
    <mergeCell ref="I5:I6"/>
    <mergeCell ref="C5:C6"/>
    <mergeCell ref="D5:D6"/>
  </mergeCells>
  <pageMargins left="0.70866141732283472" right="0" top="0.74803149606299213" bottom="0.74803149606299213" header="0.31496062992125984" footer="0.31496062992125984"/>
  <pageSetup paperSize="9" scale="5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I34"/>
  <sheetViews>
    <sheetView topLeftCell="A7" workbookViewId="0">
      <selection sqref="A1:I34"/>
    </sheetView>
  </sheetViews>
  <sheetFormatPr defaultRowHeight="15"/>
  <cols>
    <col min="5" max="5" width="13" customWidth="1"/>
    <col min="6" max="7" width="12" customWidth="1"/>
    <col min="8" max="8" width="17.7109375" customWidth="1"/>
    <col min="9" max="9" width="18.7109375" customWidth="1"/>
  </cols>
  <sheetData>
    <row r="1" spans="1:9">
      <c r="C1" t="s">
        <v>0</v>
      </c>
    </row>
    <row r="2" spans="1:9">
      <c r="A2" t="s">
        <v>1</v>
      </c>
      <c r="B2" t="s">
        <v>2</v>
      </c>
      <c r="E2" t="s">
        <v>3</v>
      </c>
    </row>
    <row r="3" spans="1:9">
      <c r="A3" t="s">
        <v>4</v>
      </c>
      <c r="B3" t="s">
        <v>5</v>
      </c>
    </row>
    <row r="4" spans="1:9">
      <c r="A4" t="s">
        <v>54</v>
      </c>
    </row>
    <row r="5" spans="1:9" ht="75">
      <c r="A5" t="s">
        <v>6</v>
      </c>
      <c r="B5" t="s">
        <v>7</v>
      </c>
      <c r="C5" s="1" t="s">
        <v>56</v>
      </c>
      <c r="D5" s="1" t="s">
        <v>55</v>
      </c>
      <c r="E5" s="1" t="s">
        <v>8</v>
      </c>
      <c r="H5" s="1" t="s">
        <v>9</v>
      </c>
      <c r="I5" s="1" t="s">
        <v>10</v>
      </c>
    </row>
    <row r="6" spans="1:9" ht="30">
      <c r="E6" s="1" t="s">
        <v>11</v>
      </c>
      <c r="F6" s="1" t="s">
        <v>12</v>
      </c>
      <c r="G6" t="s">
        <v>13</v>
      </c>
    </row>
    <row r="7" spans="1:9">
      <c r="A7">
        <v>1</v>
      </c>
      <c r="B7" t="s">
        <v>14</v>
      </c>
    </row>
    <row r="8" spans="1:9">
      <c r="A8" t="s">
        <v>15</v>
      </c>
      <c r="B8" t="s">
        <v>16</v>
      </c>
      <c r="C8">
        <v>0</v>
      </c>
    </row>
    <row r="9" spans="1:9">
      <c r="A9" t="s">
        <v>17</v>
      </c>
      <c r="B9" t="s">
        <v>18</v>
      </c>
      <c r="C9">
        <v>56</v>
      </c>
    </row>
    <row r="10" spans="1:9">
      <c r="A10" t="s">
        <v>19</v>
      </c>
      <c r="B10" t="s">
        <v>20</v>
      </c>
      <c r="C10">
        <v>11</v>
      </c>
    </row>
    <row r="11" spans="1:9">
      <c r="A11" t="s">
        <v>21</v>
      </c>
      <c r="B11" t="s">
        <v>22</v>
      </c>
      <c r="C11">
        <v>1</v>
      </c>
    </row>
    <row r="12" spans="1:9">
      <c r="A12" t="s">
        <v>23</v>
      </c>
      <c r="B12" t="s">
        <v>24</v>
      </c>
      <c r="C12">
        <v>0</v>
      </c>
    </row>
    <row r="13" spans="1:9">
      <c r="A13" t="s">
        <v>25</v>
      </c>
      <c r="B13" t="s">
        <v>26</v>
      </c>
      <c r="C13">
        <v>3</v>
      </c>
    </row>
    <row r="14" spans="1:9">
      <c r="A14" t="s">
        <v>27</v>
      </c>
      <c r="B14" t="s">
        <v>28</v>
      </c>
      <c r="C14">
        <v>0</v>
      </c>
    </row>
    <row r="15" spans="1:9">
      <c r="A15" t="s">
        <v>29</v>
      </c>
      <c r="B15" t="s">
        <v>30</v>
      </c>
      <c r="C15">
        <v>0</v>
      </c>
    </row>
    <row r="16" spans="1:9">
      <c r="A16" t="s">
        <v>31</v>
      </c>
      <c r="B16" t="s">
        <v>32</v>
      </c>
      <c r="C16">
        <v>15</v>
      </c>
    </row>
    <row r="17" spans="1:5">
      <c r="B17" t="s">
        <v>33</v>
      </c>
      <c r="C17">
        <v>86</v>
      </c>
    </row>
    <row r="19" spans="1:5" ht="135">
      <c r="A19">
        <v>2</v>
      </c>
      <c r="B19" s="1" t="s">
        <v>57</v>
      </c>
    </row>
    <row r="20" spans="1:5" ht="120">
      <c r="A20">
        <v>3</v>
      </c>
      <c r="B20" s="1" t="s">
        <v>34</v>
      </c>
    </row>
    <row r="21" spans="1:5" ht="135">
      <c r="A21">
        <v>4</v>
      </c>
      <c r="B21" s="1" t="s">
        <v>35</v>
      </c>
    </row>
    <row r="22" spans="1:5" ht="135">
      <c r="A22">
        <v>5</v>
      </c>
      <c r="B22" s="1" t="s">
        <v>36</v>
      </c>
    </row>
    <row r="23" spans="1:5" ht="135">
      <c r="A23" s="2" t="s">
        <v>58</v>
      </c>
      <c r="B23" s="1" t="s">
        <v>37</v>
      </c>
    </row>
    <row r="24" spans="1:5" ht="225">
      <c r="A24">
        <v>6</v>
      </c>
      <c r="B24" s="1" t="s">
        <v>38</v>
      </c>
    </row>
    <row r="25" spans="1:5" ht="120">
      <c r="A25" t="s">
        <v>39</v>
      </c>
      <c r="B25" s="1" t="s">
        <v>40</v>
      </c>
    </row>
    <row r="26" spans="1:5" ht="255">
      <c r="A26">
        <v>7</v>
      </c>
      <c r="B26" s="1" t="s">
        <v>41</v>
      </c>
    </row>
    <row r="28" spans="1:5" ht="75">
      <c r="A28">
        <v>8</v>
      </c>
      <c r="B28" t="s">
        <v>42</v>
      </c>
      <c r="C28" s="1" t="s">
        <v>43</v>
      </c>
      <c r="D28" t="s">
        <v>44</v>
      </c>
      <c r="E28" t="s">
        <v>45</v>
      </c>
    </row>
    <row r="29" spans="1:5">
      <c r="A29" t="s">
        <v>15</v>
      </c>
      <c r="B29" t="s">
        <v>46</v>
      </c>
    </row>
    <row r="30" spans="1:5">
      <c r="A30" t="s">
        <v>17</v>
      </c>
      <c r="B30" t="s">
        <v>47</v>
      </c>
    </row>
    <row r="31" spans="1:5">
      <c r="A31" t="s">
        <v>19</v>
      </c>
      <c r="B31" t="s">
        <v>48</v>
      </c>
    </row>
    <row r="32" spans="1:5">
      <c r="A32" t="s">
        <v>21</v>
      </c>
      <c r="B32" t="s">
        <v>49</v>
      </c>
    </row>
    <row r="33" spans="1:8">
      <c r="A33" t="s">
        <v>23</v>
      </c>
      <c r="B33" t="s">
        <v>50</v>
      </c>
    </row>
    <row r="34" spans="1:8">
      <c r="B34" t="s">
        <v>51</v>
      </c>
      <c r="H34" t="s">
        <v>52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HCL Infosystems Limited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73359</dc:creator>
  <cp:lastModifiedBy>73359</cp:lastModifiedBy>
  <cp:lastPrinted>2016-07-25T07:22:11Z</cp:lastPrinted>
  <dcterms:created xsi:type="dcterms:W3CDTF">2016-07-14T06:39:15Z</dcterms:created>
  <dcterms:modified xsi:type="dcterms:W3CDTF">2016-07-25T07:37:18Z</dcterms:modified>
</cp:coreProperties>
</file>