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24" i="1"/>
  <c r="F24"/>
  <c r="E24"/>
  <c r="D24"/>
  <c r="I22"/>
  <c r="H22"/>
  <c r="J22" s="1"/>
  <c r="I21"/>
  <c r="H21"/>
  <c r="J21" s="1"/>
  <c r="I20"/>
  <c r="H20"/>
  <c r="J20" s="1"/>
  <c r="J19"/>
  <c r="I19"/>
  <c r="H19"/>
  <c r="I18"/>
  <c r="H18"/>
  <c r="J18" s="1"/>
  <c r="I17"/>
  <c r="H17"/>
  <c r="J17" s="1"/>
  <c r="I16"/>
  <c r="H16"/>
  <c r="J16" s="1"/>
  <c r="J14"/>
  <c r="I14"/>
  <c r="H14"/>
  <c r="I13"/>
  <c r="H13"/>
  <c r="J13" s="1"/>
  <c r="I11"/>
  <c r="I24" s="1"/>
  <c r="H11"/>
  <c r="H24" s="1"/>
  <c r="B6"/>
  <c r="B2"/>
  <c r="J11" l="1"/>
  <c r="J24" s="1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<sst xmlns="http://schemas.openxmlformats.org/spreadsheetml/2006/main" count="29" uniqueCount="29">
  <si>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</si>
  <si>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</si>
  <si>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GO TO INDEX</t>
  </si>
  <si>
    <t>FORM NL-26 CLAIMS INFORMATION - KG TABLE I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</si>
  <si>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</si>
  <si>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</si>
  <si>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</si>
  <si>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</si>
  <si>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</si>
  <si>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</si>
  <si>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</si>
  <si>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</si>
  <si>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 xml:space="preserve">Gross  Premium </t>
  </si>
  <si>
    <t xml:space="preserve">Net  Premium </t>
  </si>
  <si>
    <t xml:space="preserve">Gross incurred claim </t>
  </si>
  <si>
    <t xml:space="preserve">Net incurred Claim 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</si>
  <si>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</si>
  <si>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</si>
  <si>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</si>
  <si>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</si>
  <si>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</si>
  <si>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</si>
  <si>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</si>
  <si>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</si>
  <si>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</si>
  <si>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Rural Insurance</t>
  </si>
  <si>
    <t>Others</t>
  </si>
  <si>
    <t>Health Insurance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</si>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</sst>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2" fillId="3" borderId="8" xfId="0" applyFont="1" applyFill="1" applyBorder="1" applyAlignment="1">
      <alignment horizontal="center"/>
    </xf>
    <xf numFmtId="0" fontId="7" fillId="3" borderId="17" xfId="0" applyFont="1" applyFill="1" applyBorder="1"/>
    <xf numFmtId="1" fontId="2" fillId="3" borderId="8" xfId="0" applyNumberFormat="1" applyFont="1" applyFill="1" applyBorder="1"/>
    <xf numFmtId="1" fontId="2" fillId="3" borderId="17" xfId="0" applyNumberFormat="1" applyFont="1" applyFill="1" applyBorder="1"/>
    <xf numFmtId="1" fontId="2" fillId="3" borderId="18" xfId="0" applyNumberFormat="1" applyFont="1" applyFill="1" applyBorder="1"/>
    <xf numFmtId="0" fontId="2" fillId="3" borderId="17" xfId="0" applyFont="1" applyFill="1" applyBorder="1"/>
    <xf numFmtId="0" fontId="2" fillId="0" borderId="17" xfId="0" applyFont="1" applyFill="1" applyBorder="1"/>
    <xf numFmtId="0" fontId="7" fillId="3" borderId="17" xfId="0" applyFont="1" applyFill="1" applyBorder="1" applyAlignment="1">
      <alignment horizontal="left"/>
    </xf>
    <xf numFmtId="1" fontId="2" fillId="3" borderId="8" xfId="0" applyNumberFormat="1" applyFont="1" applyFill="1" applyBorder="1" applyAlignment="1">
      <alignment horizontal="right"/>
    </xf>
    <xf numFmtId="1" fontId="2" fillId="3" borderId="17" xfId="0" applyNumberFormat="1" applyFont="1" applyFill="1" applyBorder="1" applyAlignment="1">
      <alignment horizontal="right"/>
    </xf>
    <xf numFmtId="1" fontId="2" fillId="3" borderId="18" xfId="0" applyNumberFormat="1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" fontId="2" fillId="3" borderId="11" xfId="0" applyNumberFormat="1" applyFont="1" applyFill="1" applyBorder="1" applyAlignment="1">
      <alignment horizontal="right"/>
    </xf>
    <xf numFmtId="1" fontId="2" fillId="3" borderId="10" xfId="0" applyNumberFormat="1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left"/>
    </xf>
    <xf numFmtId="1" fontId="7" fillId="3" borderId="20" xfId="0" applyNumberFormat="1" applyFont="1" applyFill="1" applyBorder="1" applyAlignment="1">
      <alignment horizontal="right"/>
    </xf>
    <xf numFmtId="1" fontId="7" fillId="3" borderId="21" xfId="0" applyNumberFormat="1" applyFont="1" applyFill="1" applyBorder="1" applyAlignment="1">
      <alignment horizontal="right"/>
    </xf>
    <xf numFmtId="1" fontId="7" fillId="3" borderId="22" xfId="0" applyNumberFormat="1" applyFont="1" applyFill="1" applyBorder="1" applyAlignment="1">
      <alignment horizontal="right"/>
    </xf>
    <xf numFmtId="0" fontId="1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192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00B050"/>
    <pageSetUpPr fitToPage="1"/>
  </sheetPr>
  <dimension ref="A1:M26"/>
  <sheetViews>
    <sheetView showGridLines="0" showZeros="0" tabSelected="1" workbookViewId="0">
      <selection activeCell="B5" sqref="B5:J5"/>
    </sheetView>
  </sheetViews>
  <sheetFormatPr defaultColWidth="0" defaultRowHeight="15" customHeight="1" zeroHeight="1"/>
  <cols>
    <col min="1" max="2" width="9.140625" customWidth="1"/>
    <col min="3" max="3" width="27.28515625" customWidth="1"/>
    <col min="4" max="10" width="15.7109375" customWidth="1"/>
    <col min="11" max="11" width="4.140625" customWidth="1"/>
    <col min="12" max="12" width="3.7109375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 t="s">
        <v>2</v>
      </c>
    </row>
    <row r="5" spans="1:13" ht="21">
      <c r="A5" s="1"/>
      <c r="B5" s="3" t="s">
        <v>3</v>
      </c>
      <c r="C5" s="3"/>
      <c r="D5" s="3"/>
      <c r="E5" s="3"/>
      <c r="F5" s="3"/>
      <c r="G5" s="3"/>
      <c r="H5" s="3"/>
      <c r="I5" s="3"/>
      <c r="J5" s="3"/>
    </row>
    <row r="6" spans="1:13" ht="21">
      <c r="A6" s="1"/>
      <c r="B6" s="3" t="str">
        <f>"Claims information for the period ended " &amp; [1]INDEX!D1</f>
        <v>Claims information for the period ended 30 June 2016</v>
      </c>
      <c r="C6" s="3"/>
      <c r="D6" s="3"/>
      <c r="E6" s="3"/>
      <c r="F6" s="3"/>
      <c r="G6" s="3"/>
      <c r="H6" s="3"/>
      <c r="I6" s="3"/>
      <c r="J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4</v>
      </c>
    </row>
    <row r="8" spans="1:13" ht="15" customHeight="1">
      <c r="B8" s="7" t="s">
        <v>5</v>
      </c>
      <c r="C8" s="8" t="s">
        <v>6</v>
      </c>
      <c r="D8" s="9" t="s">
        <v>7</v>
      </c>
      <c r="E8" s="10"/>
      <c r="F8" s="11" t="s">
        <v>8</v>
      </c>
      <c r="G8" s="12"/>
      <c r="H8" s="13" t="s">
        <v>9</v>
      </c>
      <c r="I8" s="14" t="s">
        <v>10</v>
      </c>
      <c r="J8" s="8" t="s">
        <v>11</v>
      </c>
    </row>
    <row r="9" spans="1:13" ht="15" customHeight="1">
      <c r="B9" s="15"/>
      <c r="C9" s="16"/>
      <c r="D9" s="17" t="s">
        <v>12</v>
      </c>
      <c r="E9" s="18" t="s">
        <v>13</v>
      </c>
      <c r="F9" s="17" t="s">
        <v>14</v>
      </c>
      <c r="G9" s="18" t="s">
        <v>15</v>
      </c>
      <c r="H9" s="19"/>
      <c r="I9" s="20"/>
      <c r="J9" s="16"/>
    </row>
    <row r="10" spans="1:13" ht="69" customHeight="1">
      <c r="B10" s="15"/>
      <c r="C10" s="21"/>
      <c r="D10" s="22"/>
      <c r="E10" s="21"/>
      <c r="F10" s="22"/>
      <c r="G10" s="21"/>
      <c r="H10" s="23"/>
      <c r="I10" s="24"/>
      <c r="J10" s="21"/>
    </row>
    <row r="11" spans="1:13" ht="21">
      <c r="B11" s="25">
        <v>1</v>
      </c>
      <c r="C11" s="26" t="s">
        <v>16</v>
      </c>
      <c r="D11" s="27">
        <v>56267.163919649684</v>
      </c>
      <c r="E11" s="28">
        <v>80899.624608062921</v>
      </c>
      <c r="F11" s="27">
        <v>57740.334275000001</v>
      </c>
      <c r="G11" s="28">
        <v>59301.833400000003</v>
      </c>
      <c r="H11" s="27">
        <f>(IF(D11&gt;E11,D11,E11))*0.2</f>
        <v>16179.924921612585</v>
      </c>
      <c r="I11" s="29">
        <f>(IF(F11&gt;G11,F11,G11))*0.3</f>
        <v>17790.550019999999</v>
      </c>
      <c r="J11" s="28">
        <f>IF(H11&gt;I11,H11,I11)</f>
        <v>17790.550019999999</v>
      </c>
    </row>
    <row r="12" spans="1:13" ht="21">
      <c r="B12" s="25"/>
      <c r="C12" s="26" t="s">
        <v>17</v>
      </c>
      <c r="D12" s="27"/>
      <c r="E12" s="28"/>
      <c r="F12" s="27"/>
      <c r="G12" s="28"/>
      <c r="H12" s="27"/>
      <c r="I12" s="29"/>
      <c r="J12" s="28"/>
    </row>
    <row r="13" spans="1:13" ht="21">
      <c r="B13" s="25">
        <v>2</v>
      </c>
      <c r="C13" s="30" t="s">
        <v>18</v>
      </c>
      <c r="D13" s="27">
        <v>10737.410956011096</v>
      </c>
      <c r="E13" s="28">
        <v>15220.416096685161</v>
      </c>
      <c r="F13" s="27">
        <v>6663.7124140000005</v>
      </c>
      <c r="G13" s="28">
        <v>10260.118453333334</v>
      </c>
      <c r="H13" s="27">
        <f t="shared" ref="H13:H14" si="0">(IF(D13&gt;E13,D13,E13))*0.2</f>
        <v>3044.0832193370325</v>
      </c>
      <c r="I13" s="29">
        <f t="shared" ref="I13:I14" si="1">(IF(F13&gt;G13,F13,G13))*0.3</f>
        <v>3078.0355360000003</v>
      </c>
      <c r="J13" s="28">
        <f t="shared" ref="J13:J14" si="2">IF(H13&gt;I13,H13,I13)</f>
        <v>3078.0355360000003</v>
      </c>
    </row>
    <row r="14" spans="1:13" ht="21">
      <c r="B14" s="25">
        <v>3</v>
      </c>
      <c r="C14" s="30" t="s">
        <v>19</v>
      </c>
      <c r="D14" s="27">
        <v>4974.0689149999998</v>
      </c>
      <c r="E14" s="28">
        <v>3256.891090000001</v>
      </c>
      <c r="F14" s="27">
        <v>3933.9234000000019</v>
      </c>
      <c r="G14" s="28">
        <v>2643.6037800000013</v>
      </c>
      <c r="H14" s="27">
        <f t="shared" si="0"/>
        <v>994.81378300000006</v>
      </c>
      <c r="I14" s="29">
        <f t="shared" si="1"/>
        <v>1180.1770200000005</v>
      </c>
      <c r="J14" s="28">
        <f t="shared" si="2"/>
        <v>1180.1770200000005</v>
      </c>
    </row>
    <row r="15" spans="1:13" ht="21">
      <c r="B15" s="25"/>
      <c r="C15" s="26" t="s">
        <v>20</v>
      </c>
      <c r="D15" s="27">
        <v>0</v>
      </c>
      <c r="E15" s="28">
        <v>0</v>
      </c>
      <c r="F15" s="27">
        <v>0</v>
      </c>
      <c r="G15" s="28">
        <v>0</v>
      </c>
      <c r="H15" s="27"/>
      <c r="I15" s="29"/>
      <c r="J15" s="28"/>
    </row>
    <row r="16" spans="1:13" ht="21">
      <c r="B16" s="25">
        <v>4</v>
      </c>
      <c r="C16" s="30" t="s">
        <v>21</v>
      </c>
      <c r="D16" s="27">
        <v>435790.61115198233</v>
      </c>
      <c r="E16" s="28">
        <v>544621.86755898059</v>
      </c>
      <c r="F16" s="27">
        <v>404415.55840500002</v>
      </c>
      <c r="G16" s="28">
        <v>488095.34529999999</v>
      </c>
      <c r="H16" s="27">
        <f t="shared" ref="H16:H22" si="3">(IF(D16&gt;E16,D16,E16))*0.2</f>
        <v>108924.37351179612</v>
      </c>
      <c r="I16" s="29">
        <f t="shared" ref="I16:I22" si="4">(IF(F16&gt;G16,F16,G16))*0.3</f>
        <v>146428.60358999998</v>
      </c>
      <c r="J16" s="28">
        <f t="shared" ref="J16:J22" si="5">IF(H16&gt;I16,H16,I16)</f>
        <v>146428.60358999998</v>
      </c>
    </row>
    <row r="17" spans="2:10" ht="21">
      <c r="B17" s="25">
        <v>5</v>
      </c>
      <c r="C17" s="30" t="s">
        <v>22</v>
      </c>
      <c r="D17" s="27">
        <v>14906.5055863995</v>
      </c>
      <c r="E17" s="28">
        <v>20342.68191994564</v>
      </c>
      <c r="F17" s="27">
        <v>15576.679635</v>
      </c>
      <c r="G17" s="28">
        <v>16371.20276</v>
      </c>
      <c r="H17" s="27">
        <f t="shared" si="3"/>
        <v>4068.5363839891284</v>
      </c>
      <c r="I17" s="29">
        <f t="shared" si="4"/>
        <v>4911.3608279999999</v>
      </c>
      <c r="J17" s="28">
        <f t="shared" si="5"/>
        <v>4911.3608279999999</v>
      </c>
    </row>
    <row r="18" spans="2:10" ht="21">
      <c r="B18" s="25">
        <v>6</v>
      </c>
      <c r="C18" s="31" t="s">
        <v>23</v>
      </c>
      <c r="D18" s="27">
        <v>4246.6243797204997</v>
      </c>
      <c r="E18" s="28">
        <v>236.77469364099861</v>
      </c>
      <c r="F18" s="27">
        <v>11581.615805000001</v>
      </c>
      <c r="G18" s="28">
        <v>2402.89833</v>
      </c>
      <c r="H18" s="27">
        <f t="shared" si="3"/>
        <v>849.32487594409997</v>
      </c>
      <c r="I18" s="29">
        <f t="shared" si="4"/>
        <v>3474.4847415000004</v>
      </c>
      <c r="J18" s="28">
        <f t="shared" si="5"/>
        <v>3474.4847415000004</v>
      </c>
    </row>
    <row r="19" spans="2:10" ht="21">
      <c r="B19" s="25">
        <v>7</v>
      </c>
      <c r="C19" s="30" t="s">
        <v>24</v>
      </c>
      <c r="D19" s="27">
        <v>8427.2147259045014</v>
      </c>
      <c r="E19" s="28">
        <v>10674.747661206</v>
      </c>
      <c r="F19" s="27">
        <v>4138.4920350000011</v>
      </c>
      <c r="G19" s="28">
        <v>5241.173060000001</v>
      </c>
      <c r="H19" s="27">
        <f t="shared" si="3"/>
        <v>2134.9495322411999</v>
      </c>
      <c r="I19" s="29">
        <f t="shared" si="4"/>
        <v>1572.3519180000003</v>
      </c>
      <c r="J19" s="28">
        <f t="shared" si="5"/>
        <v>2134.9495322411999</v>
      </c>
    </row>
    <row r="20" spans="2:10" ht="21">
      <c r="B20" s="25">
        <v>8</v>
      </c>
      <c r="C20" s="31" t="s">
        <v>25</v>
      </c>
      <c r="D20" s="27">
        <v>3595.5423910000004</v>
      </c>
      <c r="E20" s="28">
        <v>4879.6646799999999</v>
      </c>
      <c r="F20" s="27">
        <v>6571.5891920000004</v>
      </c>
      <c r="G20" s="28">
        <v>8912.8353399999996</v>
      </c>
      <c r="H20" s="27">
        <f t="shared" si="3"/>
        <v>975.93293600000004</v>
      </c>
      <c r="I20" s="29">
        <f t="shared" si="4"/>
        <v>2673.850602</v>
      </c>
      <c r="J20" s="28">
        <f t="shared" si="5"/>
        <v>2673.850602</v>
      </c>
    </row>
    <row r="21" spans="2:10" ht="21">
      <c r="B21" s="25">
        <v>9</v>
      </c>
      <c r="C21" s="30" t="s">
        <v>26</v>
      </c>
      <c r="D21" s="27">
        <v>52058.35257933793</v>
      </c>
      <c r="E21" s="28">
        <v>67277.455141789513</v>
      </c>
      <c r="F21" s="27">
        <v>40340.907151999992</v>
      </c>
      <c r="G21" s="28">
        <v>47879.158046666671</v>
      </c>
      <c r="H21" s="27">
        <f t="shared" si="3"/>
        <v>13455.491028357903</v>
      </c>
      <c r="I21" s="29">
        <f t="shared" si="4"/>
        <v>14363.747414000001</v>
      </c>
      <c r="J21" s="28">
        <f t="shared" si="5"/>
        <v>14363.747414000001</v>
      </c>
    </row>
    <row r="22" spans="2:10" ht="21">
      <c r="B22" s="25">
        <v>10</v>
      </c>
      <c r="C22" s="32" t="s">
        <v>27</v>
      </c>
      <c r="D22" s="33">
        <v>315249.39594254066</v>
      </c>
      <c r="E22" s="34">
        <v>399322.84742338746</v>
      </c>
      <c r="F22" s="33">
        <v>328733.71392000001</v>
      </c>
      <c r="G22" s="34">
        <v>421244.27109000005</v>
      </c>
      <c r="H22" s="33">
        <f t="shared" si="3"/>
        <v>79864.5694846775</v>
      </c>
      <c r="I22" s="35">
        <f t="shared" si="4"/>
        <v>126373.281327</v>
      </c>
      <c r="J22" s="34">
        <f t="shared" si="5"/>
        <v>126373.281327</v>
      </c>
    </row>
    <row r="23" spans="2:10" ht="21.75" thickBot="1">
      <c r="B23" s="36"/>
      <c r="C23" s="37"/>
      <c r="D23" s="38"/>
      <c r="E23" s="39"/>
      <c r="F23" s="38"/>
      <c r="G23" s="40"/>
      <c r="H23" s="41"/>
      <c r="I23" s="42"/>
      <c r="J23" s="39"/>
    </row>
    <row r="24" spans="2:10" s="48" customFormat="1" ht="21.75" thickBot="1">
      <c r="B24" s="43"/>
      <c r="C24" s="44" t="s">
        <v>28</v>
      </c>
      <c r="D24" s="45">
        <f>SUM(D11:D22)</f>
        <v>906252.89054754609</v>
      </c>
      <c r="E24" s="46">
        <f t="shared" ref="E24:J24" si="6">SUM(E11:E22)</f>
        <v>1146732.9708736984</v>
      </c>
      <c r="F24" s="45">
        <f t="shared" si="6"/>
        <v>879696.52623299998</v>
      </c>
      <c r="G24" s="46">
        <f t="shared" si="6"/>
        <v>1062352.4395600001</v>
      </c>
      <c r="H24" s="45">
        <f t="shared" si="6"/>
        <v>230491.99967695557</v>
      </c>
      <c r="I24" s="47">
        <f t="shared" si="6"/>
        <v>321846.4429965</v>
      </c>
      <c r="J24" s="46">
        <f t="shared" si="6"/>
        <v>322409.04061074124</v>
      </c>
    </row>
    <row r="25" spans="2:10"/>
    <row r="26" spans="2:10" ht="21" hidden="1">
      <c r="B26" s="49"/>
    </row>
  </sheetData>
  <mergeCells count="16">
    <mergeCell ref="I8:I10"/>
    <mergeCell ref="J8:J10"/>
    <mergeCell ref="D9:D10"/>
    <mergeCell ref="E9:E10"/>
    <mergeCell ref="F9:F10"/>
    <mergeCell ref="G9:G10"/>
    <mergeCell ref="B1:J1"/>
    <mergeCell ref="B2:J2"/>
    <mergeCell ref="B3:J3"/>
    <mergeCell ref="B5:J5"/>
    <mergeCell ref="B6:J6"/>
    <mergeCell ref="B8:B10"/>
    <mergeCell ref="C8:C10"/>
    <mergeCell ref="D8:E8"/>
    <mergeCell ref="F8:G8"/>
    <mergeCell ref="H8:H10"/>
  </mergeCells>
  <hyperlinks>
    <hyperlink ref="M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2016-08-12T10:00:14Z</dcterms:created>
  <dcterms:modified xsi:type="dcterms:W3CDTF">2016-08-12T10:00:29Z</dcterms:modified>
</cp:coreProperties>
</file>