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21-STATEMENT OF LIAB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J21" i="1"/>
  <c r="I21"/>
  <c r="H21"/>
  <c r="G21"/>
  <c r="F21"/>
  <c r="E21"/>
  <c r="D21"/>
  <c r="C21"/>
  <c r="J20"/>
  <c r="F20"/>
  <c r="J19"/>
  <c r="F19"/>
  <c r="J18"/>
  <c r="F18"/>
  <c r="J17"/>
  <c r="F17"/>
  <c r="J16"/>
  <c r="F16"/>
  <c r="J15"/>
  <c r="F15"/>
  <c r="J13"/>
  <c r="F13"/>
  <c r="J12"/>
  <c r="F12"/>
  <c r="J10"/>
  <c r="F10"/>
  <c r="J8"/>
  <c r="I8"/>
  <c r="H8"/>
  <c r="F8"/>
  <c r="E8"/>
  <c r="D8"/>
  <c r="B6"/>
  <c r="B2"/>
</calcChain>
</file>

<file path=xl/sharedStrings.xml><?xml version="1.0" encoding="utf-8"?>
<sst xmlns="http://schemas.openxmlformats.org/spreadsheetml/2006/main" count="29" uniqueCount="24">
  <si>
    <t>NATIONAL INSURANCE COMPANY LIMITED</t>
  </si>
  <si>
    <t>CIN: U10200WB1906GOI001713</t>
  </si>
  <si>
    <t>FORM NL-21 STATEMENT OF LIABILITIES SCHEDULE</t>
  </si>
  <si>
    <t>GO TO INDEX</t>
  </si>
  <si>
    <t>(Rs. In lakhs)</t>
  </si>
  <si>
    <t>PARTICULARS</t>
  </si>
  <si>
    <t>As at 30-06-2016</t>
  </si>
  <si>
    <t>As at 30-06-2015</t>
  </si>
  <si>
    <t>Reserves for Unexpired Risks</t>
  </si>
  <si>
    <t>Reserve for Outstanding Claims</t>
  </si>
  <si>
    <t>IBNR Reserves</t>
  </si>
  <si>
    <t>Total Reserves</t>
  </si>
  <si>
    <t>Fire</t>
  </si>
  <si>
    <t>Marine</t>
  </si>
  <si>
    <t>Marine Cargo</t>
  </si>
  <si>
    <t>Marine Hull</t>
  </si>
  <si>
    <t>Miscellaneous</t>
  </si>
  <si>
    <t>Motor</t>
  </si>
  <si>
    <t>Engineering</t>
  </si>
  <si>
    <t>Aviation</t>
  </si>
  <si>
    <t>Liabilities</t>
  </si>
  <si>
    <t>Others</t>
  </si>
  <si>
    <t xml:space="preserve">Health Insurance </t>
  </si>
  <si>
    <t xml:space="preserve">Total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</si>
</sst>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0" borderId="8" xfId="0" applyFont="1" applyBorder="1"/>
    <xf numFmtId="1" fontId="2" fillId="0" borderId="9" xfId="0" applyNumberFormat="1" applyFont="1" applyFill="1" applyBorder="1"/>
    <xf numFmtId="1" fontId="2" fillId="0" borderId="10" xfId="0" applyNumberFormat="1" applyFont="1" applyFill="1" applyBorder="1"/>
    <xf numFmtId="0" fontId="2" fillId="0" borderId="10" xfId="0" applyFont="1" applyFill="1" applyBorder="1"/>
    <xf numFmtId="1" fontId="2" fillId="0" borderId="11" xfId="0" applyNumberFormat="1" applyFont="1" applyFill="1" applyBorder="1"/>
    <xf numFmtId="0" fontId="6" fillId="0" borderId="0" xfId="0" applyFont="1"/>
    <xf numFmtId="0" fontId="2" fillId="0" borderId="9" xfId="0" applyFont="1" applyFill="1" applyBorder="1"/>
    <xf numFmtId="0" fontId="2" fillId="0" borderId="11" xfId="0" applyFont="1" applyFill="1" applyBorder="1"/>
    <xf numFmtId="0" fontId="2" fillId="0" borderId="8" xfId="0" applyFont="1" applyBorder="1"/>
    <xf numFmtId="0" fontId="6" fillId="0" borderId="12" xfId="0" applyFont="1" applyBorder="1"/>
    <xf numFmtId="1" fontId="6" fillId="0" borderId="13" xfId="0" applyNumberFormat="1" applyFont="1" applyBorder="1"/>
    <xf numFmtId="1" fontId="6" fillId="0" borderId="14" xfId="0" applyNumberFormat="1" applyFont="1" applyBorder="1"/>
    <xf numFmtId="1" fontId="6" fillId="0" borderId="15" xfId="0" applyNumberFormat="1" applyFont="1" applyBorder="1"/>
    <xf numFmtId="1" fontId="2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RST%20QUARTER%202016-17\1ST.QUTR.2016-17\PUBLIC%20DISCLOSURE%20Q1%202016-17\PUBLIC%20DISCLOSURE%20-%201st%20QUARTER%202016-17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June 2016</v>
          </cell>
          <cell r="G1">
            <v>42551</v>
          </cell>
          <cell r="H1">
            <v>42185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1">
    <tabColor rgb="FF00B050"/>
    <pageSetUpPr fitToPage="1"/>
  </sheetPr>
  <dimension ref="A1:M25"/>
  <sheetViews>
    <sheetView showGridLines="0" showZeros="0" tabSelected="1" workbookViewId="0">
      <selection activeCell="H4" sqref="H4"/>
    </sheetView>
  </sheetViews>
  <sheetFormatPr defaultColWidth="0" defaultRowHeight="21" customHeight="1" zeroHeight="1"/>
  <cols>
    <col min="1" max="1" width="4.42578125" style="2" customWidth="1"/>
    <col min="2" max="2" width="57" style="2" customWidth="1"/>
    <col min="3" max="10" width="17.7109375" style="2" customWidth="1"/>
    <col min="11" max="11" width="4.42578125" style="2" customWidth="1"/>
    <col min="12" max="12" width="4" style="2" customWidth="1"/>
    <col min="13" max="13" width="16.7109375" style="2" bestFit="1" customWidth="1"/>
    <col min="14" max="16384" width="9.140625" style="2" hidden="1"/>
  </cols>
  <sheetData>
    <row r="1" spans="2:13" ht="25.5"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2:13">
      <c r="B2" s="3" t="str">
        <f>[1]INDEX!$A$4</f>
        <v>Registration No. 58 and Date of Renewal of Registration with IRDA - 07/04/2015</v>
      </c>
      <c r="C2" s="3"/>
      <c r="D2" s="3"/>
      <c r="E2" s="3"/>
      <c r="F2" s="3"/>
      <c r="G2" s="3"/>
      <c r="H2" s="3"/>
      <c r="I2" s="3"/>
      <c r="J2" s="3"/>
    </row>
    <row r="3" spans="2:13">
      <c r="B3" s="3" t="s">
        <v>1</v>
      </c>
      <c r="C3" s="3"/>
      <c r="D3" s="3"/>
      <c r="E3" s="3"/>
      <c r="F3" s="3"/>
      <c r="G3" s="3"/>
      <c r="H3" s="3"/>
      <c r="I3" s="3"/>
      <c r="J3" s="3"/>
    </row>
    <row r="4" spans="2:13"/>
    <row r="5" spans="2:13" ht="22.5">
      <c r="B5" s="3" t="s">
        <v>2</v>
      </c>
      <c r="C5" s="3"/>
      <c r="D5" s="3"/>
      <c r="E5" s="3"/>
      <c r="F5" s="3"/>
      <c r="G5" s="3"/>
      <c r="H5" s="3"/>
      <c r="I5" s="3"/>
      <c r="J5" s="3"/>
      <c r="M5" s="4" t="s">
        <v>3</v>
      </c>
    </row>
    <row r="6" spans="2:13">
      <c r="B6" s="3" t="str">
        <f>"Statement of liabilities as at " &amp; [1]INDEX!D1</f>
        <v>Statement of liabilities as at 30 June 2016</v>
      </c>
      <c r="C6" s="3"/>
      <c r="D6" s="3"/>
      <c r="E6" s="3"/>
      <c r="F6" s="3"/>
      <c r="G6" s="3"/>
      <c r="H6" s="3"/>
      <c r="I6" s="3"/>
      <c r="J6" s="3"/>
    </row>
    <row r="7" spans="2:13" ht="21.75" thickBot="1">
      <c r="F7" s="5" t="s">
        <v>4</v>
      </c>
      <c r="J7" s="5" t="s">
        <v>4</v>
      </c>
    </row>
    <row r="8" spans="2:13" ht="21.75" thickBot="1">
      <c r="B8" s="6" t="s">
        <v>5</v>
      </c>
      <c r="C8" s="7" t="s">
        <v>6</v>
      </c>
      <c r="D8" s="8" t="str">
        <f>"As at " &amp; [1]INDEX!$G$1</f>
        <v>As at 42551</v>
      </c>
      <c r="E8" s="8" t="str">
        <f>"As at " &amp; [1]INDEX!$G$1</f>
        <v>As at 42551</v>
      </c>
      <c r="F8" s="9" t="str">
        <f>"As at " &amp; [1]INDEX!$G$1</f>
        <v>As at 42551</v>
      </c>
      <c r="G8" s="10" t="s">
        <v>7</v>
      </c>
      <c r="H8" s="11" t="str">
        <f>"As at " &amp; [1]INDEX!$H$1</f>
        <v>As at 42185</v>
      </c>
      <c r="I8" s="11" t="str">
        <f>"As at " &amp; [1]INDEX!$H$1</f>
        <v>As at 42185</v>
      </c>
      <c r="J8" s="12" t="str">
        <f>"As at " &amp; [1]INDEX!$H$1</f>
        <v>As at 42185</v>
      </c>
    </row>
    <row r="9" spans="2:13" ht="63" customHeight="1">
      <c r="B9" s="13"/>
      <c r="C9" s="14" t="s">
        <v>8</v>
      </c>
      <c r="D9" s="15" t="s">
        <v>9</v>
      </c>
      <c r="E9" s="15" t="s">
        <v>10</v>
      </c>
      <c r="F9" s="16" t="s">
        <v>11</v>
      </c>
      <c r="G9" s="14" t="s">
        <v>8</v>
      </c>
      <c r="H9" s="15" t="s">
        <v>9</v>
      </c>
      <c r="I9" s="15" t="s">
        <v>10</v>
      </c>
      <c r="J9" s="16" t="s">
        <v>11</v>
      </c>
    </row>
    <row r="10" spans="2:13" s="22" customFormat="1">
      <c r="B10" s="17" t="s">
        <v>12</v>
      </c>
      <c r="C10" s="18">
        <v>40449.812310000001</v>
      </c>
      <c r="D10" s="19">
        <v>101646.21754</v>
      </c>
      <c r="E10" s="20">
        <v>0</v>
      </c>
      <c r="F10" s="21">
        <f>+C10+D10+E10</f>
        <v>142096.02984999999</v>
      </c>
      <c r="G10" s="18">
        <v>36399.29623</v>
      </c>
      <c r="H10" s="19">
        <v>89395.088900000002</v>
      </c>
      <c r="I10" s="20">
        <v>1986</v>
      </c>
      <c r="J10" s="21">
        <f>+G10+H10+I10</f>
        <v>127780.38513000001</v>
      </c>
    </row>
    <row r="11" spans="2:13" s="22" customFormat="1">
      <c r="B11" s="17" t="s">
        <v>13</v>
      </c>
      <c r="C11" s="23"/>
      <c r="D11" s="20"/>
      <c r="E11" s="20"/>
      <c r="F11" s="24"/>
      <c r="G11" s="23"/>
      <c r="H11" s="20"/>
      <c r="I11" s="20"/>
      <c r="J11" s="24"/>
    </row>
    <row r="12" spans="2:13">
      <c r="B12" s="25" t="s">
        <v>14</v>
      </c>
      <c r="C12" s="18">
        <v>7610.2080400000004</v>
      </c>
      <c r="D12" s="19">
        <v>7904.0512600000002</v>
      </c>
      <c r="E12" s="19">
        <v>0</v>
      </c>
      <c r="F12" s="21">
        <f t="shared" ref="F12:F21" si="0">+C12+D12+E12</f>
        <v>15514.259300000002</v>
      </c>
      <c r="G12" s="18">
        <v>7912.4458400000003</v>
      </c>
      <c r="H12" s="19">
        <v>11098.05926</v>
      </c>
      <c r="I12" s="19">
        <v>451</v>
      </c>
      <c r="J12" s="21">
        <f t="shared" ref="J12:J21" si="1">+G12+H12+I12</f>
        <v>19461.505100000002</v>
      </c>
    </row>
    <row r="13" spans="2:13" s="22" customFormat="1">
      <c r="B13" s="25" t="s">
        <v>15</v>
      </c>
      <c r="C13" s="18">
        <v>3256.8910900000001</v>
      </c>
      <c r="D13" s="19">
        <v>7460.6614900000004</v>
      </c>
      <c r="E13" s="19">
        <v>0</v>
      </c>
      <c r="F13" s="21">
        <f t="shared" si="0"/>
        <v>10717.55258</v>
      </c>
      <c r="G13" s="18">
        <v>5419.2924999999996</v>
      </c>
      <c r="H13" s="19">
        <v>7340.6326600000002</v>
      </c>
      <c r="I13" s="19">
        <v>246</v>
      </c>
      <c r="J13" s="21">
        <f t="shared" si="1"/>
        <v>13005.925159999999</v>
      </c>
    </row>
    <row r="14" spans="2:13" s="22" customFormat="1">
      <c r="B14" s="17" t="s">
        <v>16</v>
      </c>
      <c r="C14" s="18"/>
      <c r="D14" s="19"/>
      <c r="E14" s="19"/>
      <c r="F14" s="21"/>
      <c r="G14" s="18"/>
      <c r="H14" s="19"/>
      <c r="I14" s="19"/>
      <c r="J14" s="21"/>
    </row>
    <row r="15" spans="2:13" s="22" customFormat="1">
      <c r="B15" s="25" t="s">
        <v>17</v>
      </c>
      <c r="C15" s="18">
        <v>272310.93377</v>
      </c>
      <c r="D15" s="19">
        <v>373957.11742000002</v>
      </c>
      <c r="E15" s="19">
        <v>277528</v>
      </c>
      <c r="F15" s="21">
        <f t="shared" si="0"/>
        <v>923796.05119000003</v>
      </c>
      <c r="G15" s="18">
        <v>252699.65787</v>
      </c>
      <c r="H15" s="19">
        <v>332885.29207000002</v>
      </c>
      <c r="I15" s="19">
        <v>195225</v>
      </c>
      <c r="J15" s="21">
        <f t="shared" si="1"/>
        <v>780809.94993999996</v>
      </c>
    </row>
    <row r="16" spans="2:13">
      <c r="B16" s="25" t="s">
        <v>18</v>
      </c>
      <c r="C16" s="18">
        <v>10171.34094</v>
      </c>
      <c r="D16" s="19">
        <v>34100.212529999997</v>
      </c>
      <c r="E16" s="19">
        <v>0</v>
      </c>
      <c r="F16" s="21">
        <f t="shared" si="0"/>
        <v>44271.553469999999</v>
      </c>
      <c r="G16" s="18">
        <v>12121.52418</v>
      </c>
      <c r="H16" s="19">
        <v>34542.706680000003</v>
      </c>
      <c r="I16" s="19">
        <v>110</v>
      </c>
      <c r="J16" s="21">
        <f t="shared" si="1"/>
        <v>46774.230860000003</v>
      </c>
    </row>
    <row r="17" spans="2:10" s="22" customFormat="1">
      <c r="B17" s="25" t="s">
        <v>19</v>
      </c>
      <c r="C17" s="18">
        <v>118.38733999999999</v>
      </c>
      <c r="D17" s="19">
        <v>3179.8058099999998</v>
      </c>
      <c r="E17" s="19">
        <v>0</v>
      </c>
      <c r="F17" s="21">
        <f t="shared" si="0"/>
        <v>3298.1931500000001</v>
      </c>
      <c r="G17" s="18">
        <v>1684.5154499999999</v>
      </c>
      <c r="H17" s="19">
        <v>1594.6713099999999</v>
      </c>
      <c r="I17" s="19">
        <v>232</v>
      </c>
      <c r="J17" s="21">
        <f t="shared" si="1"/>
        <v>3511.1867599999996</v>
      </c>
    </row>
    <row r="18" spans="2:10">
      <c r="B18" s="25" t="s">
        <v>20</v>
      </c>
      <c r="C18" s="18">
        <v>5337.37381</v>
      </c>
      <c r="D18" s="19">
        <v>6096.5350900000003</v>
      </c>
      <c r="E18" s="19">
        <v>2503</v>
      </c>
      <c r="F18" s="21">
        <f t="shared" si="0"/>
        <v>13936.9089</v>
      </c>
      <c r="G18" s="18">
        <v>5679.2366700000002</v>
      </c>
      <c r="H18" s="19">
        <v>4419.78431</v>
      </c>
      <c r="I18" s="19">
        <v>774</v>
      </c>
      <c r="J18" s="21">
        <f t="shared" si="1"/>
        <v>10873.020980000001</v>
      </c>
    </row>
    <row r="19" spans="2:10">
      <c r="B19" s="25" t="s">
        <v>21</v>
      </c>
      <c r="C19" s="18">
        <v>36078.559860000001</v>
      </c>
      <c r="D19" s="19">
        <v>47603.234120000001</v>
      </c>
      <c r="E19" s="19">
        <v>15495</v>
      </c>
      <c r="F19" s="21">
        <f t="shared" si="0"/>
        <v>99176.793980000002</v>
      </c>
      <c r="G19" s="18">
        <v>26822.61737</v>
      </c>
      <c r="H19" s="19">
        <v>51864.03989</v>
      </c>
      <c r="I19" s="19">
        <v>12194</v>
      </c>
      <c r="J19" s="21">
        <f t="shared" si="1"/>
        <v>90880.657260000007</v>
      </c>
    </row>
    <row r="20" spans="2:10" s="22" customFormat="1">
      <c r="B20" s="17" t="s">
        <v>22</v>
      </c>
      <c r="C20" s="18">
        <v>199661.42371999999</v>
      </c>
      <c r="D20" s="19">
        <v>66670.908769999995</v>
      </c>
      <c r="E20" s="19">
        <v>9994</v>
      </c>
      <c r="F20" s="21">
        <f t="shared" si="0"/>
        <v>276326.33249</v>
      </c>
      <c r="G20" s="18">
        <v>183675.56657999998</v>
      </c>
      <c r="H20" s="19">
        <v>60766.750290000004</v>
      </c>
      <c r="I20" s="19">
        <v>33061</v>
      </c>
      <c r="J20" s="21">
        <f t="shared" si="1"/>
        <v>277503.31686999998</v>
      </c>
    </row>
    <row r="21" spans="2:10" s="22" customFormat="1" ht="21.75" thickBot="1">
      <c r="B21" s="26" t="s">
        <v>23</v>
      </c>
      <c r="C21" s="27">
        <f>SUM(C10:C20)</f>
        <v>574994.93088</v>
      </c>
      <c r="D21" s="28">
        <f t="shared" ref="D21:E21" si="2">SUM(D10:D20)</f>
        <v>648618.74403000006</v>
      </c>
      <c r="E21" s="28">
        <f t="shared" si="2"/>
        <v>305520</v>
      </c>
      <c r="F21" s="29">
        <f t="shared" si="0"/>
        <v>1529133.6749100001</v>
      </c>
      <c r="G21" s="27">
        <f t="shared" ref="G21:I21" si="3">SUM(G10:G20)</f>
        <v>532414.15269000002</v>
      </c>
      <c r="H21" s="28">
        <f t="shared" si="3"/>
        <v>593907.02537000005</v>
      </c>
      <c r="I21" s="28">
        <f t="shared" si="3"/>
        <v>244279</v>
      </c>
      <c r="J21" s="29">
        <f t="shared" si="1"/>
        <v>1370600.1780600001</v>
      </c>
    </row>
    <row r="22" spans="2:10"/>
    <row r="23" spans="2:10" hidden="1"/>
    <row r="24" spans="2:10" hidden="1"/>
    <row r="25" spans="2:10" hidden="1">
      <c r="C25" s="30"/>
      <c r="F25" s="30"/>
    </row>
  </sheetData>
  <mergeCells count="8">
    <mergeCell ref="B1:J1"/>
    <mergeCell ref="B2:J2"/>
    <mergeCell ref="B3:J3"/>
    <mergeCell ref="B5:J5"/>
    <mergeCell ref="B6:J6"/>
    <mergeCell ref="B8:B9"/>
    <mergeCell ref="C8:F8"/>
    <mergeCell ref="G8:J8"/>
  </mergeCells>
  <hyperlinks>
    <hyperlink ref="M5" location="INDEX!A1" display="GO TO INDEX"/>
  </hyperlinks>
  <pageMargins left="0.70866141732283472" right="0.70866141732283472" top="0.74803149606299213" bottom="0.74803149606299213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NL-21-STATEMENT OF LIAB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2016-08-12T09:59:41Z</dcterms:created>
  <dcterms:modified xsi:type="dcterms:W3CDTF">2016-08-12T10:00:04Z</dcterms:modified>
</cp:coreProperties>
</file>