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0 RECPT AND PAYMT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49" i="1"/>
  <c r="E49"/>
  <c r="F45"/>
  <c r="E45"/>
  <c r="F42"/>
  <c r="E42"/>
  <c r="F41"/>
  <c r="E41"/>
  <c r="F40"/>
  <c r="E40"/>
  <c r="F39"/>
  <c r="F43" s="1"/>
  <c r="E39"/>
  <c r="E43" s="1"/>
  <c r="F35"/>
  <c r="E35"/>
  <c r="F34"/>
  <c r="E34"/>
  <c r="F33"/>
  <c r="E33"/>
  <c r="F32"/>
  <c r="E32"/>
  <c r="F31"/>
  <c r="E31"/>
  <c r="F30"/>
  <c r="E30"/>
  <c r="F29"/>
  <c r="E29"/>
  <c r="F28"/>
  <c r="E28"/>
  <c r="F27"/>
  <c r="F36" s="1"/>
  <c r="E27"/>
  <c r="E36" s="1"/>
  <c r="F23"/>
  <c r="E23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F22" s="1"/>
  <c r="F24" s="1"/>
  <c r="E10"/>
  <c r="E22" s="1"/>
  <c r="E24" s="1"/>
  <c r="F47" l="1"/>
  <c r="F50" s="1"/>
  <c r="E47"/>
  <c r="E50" s="1"/>
</calcChain>
</file>

<file path=xl/sharedStrings.xml><?xml version="1.0" encoding="utf-8"?>
<sst xmlns="http://schemas.openxmlformats.org/spreadsheetml/2006/main" count="51" uniqueCount="51">
  <si>
    <t>NATIONAL INSURANCE COMPANY LIMITED</t>
  </si>
  <si>
    <t>Registration No. 58 and Date of Registration with IRDA - 25/02/2014</t>
  </si>
  <si>
    <t>CIN: U10200WB1906GOI001713</t>
  </si>
  <si>
    <t>FORM NL-20-RECEIPTS AND PAYMENTS</t>
  </si>
  <si>
    <t>Cash Flow Statement as at June 30, 2015 (Direct Method)</t>
  </si>
  <si>
    <t>(IN Rs. '000)</t>
  </si>
  <si>
    <t>PARTICULARS</t>
  </si>
  <si>
    <t>AS AT JUN 30, 2015</t>
  </si>
  <si>
    <t>AS AT JUN 30, 2014</t>
  </si>
  <si>
    <t>A.</t>
  </si>
  <si>
    <t>Cash flows from Operating Activities:</t>
  </si>
  <si>
    <t>Premium received from policyholders, including advance receipts</t>
  </si>
  <si>
    <t>Other receipts</t>
  </si>
  <si>
    <t>Payments to the re-insurers, net of commissions and claims</t>
  </si>
  <si>
    <t>Payments to co-insurers, net of claims recovery</t>
  </si>
  <si>
    <t>Payments of claims</t>
  </si>
  <si>
    <t>Payments of commission and brokerage</t>
  </si>
  <si>
    <t>Payments of other operating expenses</t>
  </si>
  <si>
    <t>Preliminary and pre-operative expenses</t>
  </si>
  <si>
    <t>Deposits, advances and staff loans</t>
  </si>
  <si>
    <t>Income taxes paid (Net) (including Wealth Tax)</t>
  </si>
  <si>
    <t>Service tax paid</t>
  </si>
  <si>
    <t>Other payments</t>
  </si>
  <si>
    <t>Cash flows before extraordinary items</t>
  </si>
  <si>
    <t>Cash flow from extraordinary operations (Income from Recruitment exercise)</t>
  </si>
  <si>
    <t>Net cash flow from operating activities (A)</t>
  </si>
  <si>
    <t>B.</t>
  </si>
  <si>
    <t>Cash flows from Investing Activities:</t>
  </si>
  <si>
    <t>Purchase of fixed assets</t>
  </si>
  <si>
    <t>Proceeds from sale of fixed assets</t>
  </si>
  <si>
    <t>Purchases of investments (Other than money market instruments &amp; liquid mutual funds)</t>
  </si>
  <si>
    <t>Loans disbursed</t>
  </si>
  <si>
    <t>Sales of investments</t>
  </si>
  <si>
    <t>Repayments received</t>
  </si>
  <si>
    <t>Rents/Interests/Dividends received</t>
  </si>
  <si>
    <t>Investments in money market instruments and in liquid mutual funds</t>
  </si>
  <si>
    <t>Expenses related to investments</t>
  </si>
  <si>
    <t>Net cash flow from investing activities (B)</t>
  </si>
  <si>
    <t>C.</t>
  </si>
  <si>
    <t>Cash flows from Financing Activities:</t>
  </si>
  <si>
    <t>Proceeds from issuance of share capital</t>
  </si>
  <si>
    <t>Proceeds from borrowing</t>
  </si>
  <si>
    <t>Repayments of borrowing</t>
  </si>
  <si>
    <t>Interest / dividends (including dividend distribution tax) paid</t>
  </si>
  <si>
    <t>Net cash flow from financing activities (C)</t>
  </si>
  <si>
    <t xml:space="preserve">D. </t>
  </si>
  <si>
    <t>Effect of Foreign Exchange rates on Cash &amp; Cash Equivalents, net:</t>
  </si>
  <si>
    <t>E.</t>
  </si>
  <si>
    <t>Net increase in Cash &amp; Cash Equivalents: (A+B+C+D)</t>
  </si>
  <si>
    <t>Cash and cash equivalents at the beginning of the year</t>
  </si>
  <si>
    <t>Cash and cash equivalents at the end of the year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</si>
</sst>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2" fillId="0" borderId="6" xfId="0" applyFont="1" applyFill="1" applyBorder="1"/>
    <xf numFmtId="0" fontId="5" fillId="0" borderId="7" xfId="0" applyFont="1" applyFill="1" applyBorder="1"/>
    <xf numFmtId="0" fontId="2" fillId="0" borderId="8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/>
    <xf numFmtId="0" fontId="5" fillId="0" borderId="8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NAL%20ACCOUNTS%2014-15\4TH.QUTR.2014-15\PUBLIC%20DISCLOSURE%20Q4%202014-15\IRDA%20CASH%20FLOW%20STATEMENT%2014-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RDA CASH FLOW"/>
      <sheetName val="CHANGES MADE"/>
      <sheetName val="PROCEEDS FROM SALE OF FA"/>
    </sheetNames>
    <sheetDataSet>
      <sheetData sheetId="0">
        <row r="8">
          <cell r="D8">
            <v>80543672</v>
          </cell>
          <cell r="E8">
            <v>53053230</v>
          </cell>
        </row>
        <row r="9">
          <cell r="D9">
            <v>116266218</v>
          </cell>
          <cell r="E9">
            <v>171833668</v>
          </cell>
        </row>
        <row r="10">
          <cell r="D10">
            <v>-5221928</v>
          </cell>
          <cell r="E10">
            <v>-5303635</v>
          </cell>
        </row>
        <row r="11">
          <cell r="D11">
            <v>-3022308</v>
          </cell>
          <cell r="E11">
            <v>-1195402</v>
          </cell>
        </row>
        <row r="12">
          <cell r="D12">
            <v>-27628857</v>
          </cell>
          <cell r="E12">
            <v>-20689678</v>
          </cell>
        </row>
        <row r="13">
          <cell r="D13">
            <v>-4820791</v>
          </cell>
          <cell r="E13">
            <v>-4506543</v>
          </cell>
        </row>
        <row r="14">
          <cell r="D14">
            <v>-13704287</v>
          </cell>
          <cell r="E14">
            <v>-11152943</v>
          </cell>
        </row>
        <row r="15">
          <cell r="D15">
            <v>0</v>
          </cell>
          <cell r="E15">
            <v>0</v>
          </cell>
        </row>
        <row r="16">
          <cell r="D16">
            <v>-699971</v>
          </cell>
          <cell r="E16">
            <v>-694255</v>
          </cell>
        </row>
        <row r="17">
          <cell r="D17">
            <v>-3239674</v>
          </cell>
          <cell r="E17">
            <v>-25573</v>
          </cell>
        </row>
        <row r="18">
          <cell r="D18">
            <v>-11330485</v>
          </cell>
          <cell r="E18">
            <v>-10868159</v>
          </cell>
        </row>
        <row r="19">
          <cell r="D19">
            <v>-136127912</v>
          </cell>
          <cell r="E19">
            <v>-170321872</v>
          </cell>
        </row>
        <row r="21">
          <cell r="D21">
            <v>0</v>
          </cell>
          <cell r="E21">
            <v>160088</v>
          </cell>
        </row>
        <row r="25">
          <cell r="D25">
            <v>-234425</v>
          </cell>
          <cell r="E25">
            <v>-2381763</v>
          </cell>
        </row>
        <row r="26">
          <cell r="D26">
            <v>2080</v>
          </cell>
          <cell r="E26">
            <v>15682</v>
          </cell>
        </row>
        <row r="27">
          <cell r="D27">
            <v>-48346399</v>
          </cell>
          <cell r="E27">
            <v>-101941883</v>
          </cell>
        </row>
        <row r="28">
          <cell r="D28">
            <v>0</v>
          </cell>
          <cell r="E28">
            <v>0</v>
          </cell>
        </row>
        <row r="29">
          <cell r="D29">
            <v>46898373</v>
          </cell>
          <cell r="E29">
            <v>285970741</v>
          </cell>
        </row>
        <row r="30">
          <cell r="D30">
            <v>46824</v>
          </cell>
          <cell r="E30">
            <v>3346</v>
          </cell>
        </row>
        <row r="31">
          <cell r="D31">
            <v>13098882</v>
          </cell>
          <cell r="E31">
            <v>11384368</v>
          </cell>
        </row>
        <row r="32">
          <cell r="D32">
            <v>-2241909</v>
          </cell>
          <cell r="E32">
            <v>-190839211</v>
          </cell>
        </row>
        <row r="33">
          <cell r="D33">
            <v>-37652</v>
          </cell>
          <cell r="E33">
            <v>-35917</v>
          </cell>
        </row>
        <row r="37">
          <cell r="D37">
            <v>0</v>
          </cell>
          <cell r="E37">
            <v>0</v>
          </cell>
        </row>
        <row r="38">
          <cell r="D38">
            <v>0</v>
          </cell>
          <cell r="E38">
            <v>0</v>
          </cell>
        </row>
        <row r="39">
          <cell r="D39">
            <v>0</v>
          </cell>
          <cell r="E39">
            <v>0</v>
          </cell>
        </row>
        <row r="40">
          <cell r="D40">
            <v>-1926423</v>
          </cell>
          <cell r="E40">
            <v>-1627865</v>
          </cell>
        </row>
        <row r="43">
          <cell r="D43">
            <v>1510</v>
          </cell>
          <cell r="E43">
            <v>0</v>
          </cell>
        </row>
        <row r="47">
          <cell r="D47">
            <v>14890011</v>
          </cell>
          <cell r="E47">
            <v>14053587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6"/>
  <dimension ref="B1:H52"/>
  <sheetViews>
    <sheetView showZeros="0" tabSelected="1" workbookViewId="0"/>
  </sheetViews>
  <sheetFormatPr defaultRowHeight="15"/>
  <cols>
    <col min="1" max="1" width="9.140625" style="1"/>
    <col min="2" max="2" width="7.85546875" style="3" customWidth="1"/>
    <col min="3" max="3" width="7.85546875" style="1" customWidth="1"/>
    <col min="4" max="4" width="82.7109375" style="1" customWidth="1"/>
    <col min="5" max="5" width="21.140625" style="1" customWidth="1"/>
    <col min="6" max="6" width="22.42578125" style="1" customWidth="1"/>
    <col min="7" max="7" width="9.140625" style="1"/>
    <col min="8" max="8" width="16.7109375" style="1" bestFit="1" customWidth="1"/>
    <col min="9" max="16384" width="9.140625" style="1"/>
  </cols>
  <sheetData>
    <row r="1" spans="2:8">
      <c r="B1" s="20" t="s">
        <v>0</v>
      </c>
      <c r="C1" s="20"/>
      <c r="D1" s="20"/>
      <c r="E1" s="20"/>
      <c r="F1" s="20"/>
    </row>
    <row r="2" spans="2:8">
      <c r="B2" s="20" t="s">
        <v>1</v>
      </c>
      <c r="C2" s="20"/>
      <c r="D2" s="20"/>
      <c r="E2" s="20"/>
      <c r="F2" s="20"/>
    </row>
    <row r="3" spans="2:8">
      <c r="B3" s="20" t="s">
        <v>2</v>
      </c>
      <c r="C3" s="20"/>
      <c r="D3" s="20"/>
      <c r="E3" s="20"/>
      <c r="F3" s="20"/>
    </row>
    <row r="5" spans="2:8" ht="15.75">
      <c r="B5" s="20" t="s">
        <v>3</v>
      </c>
      <c r="C5" s="20"/>
      <c r="D5" s="20"/>
      <c r="E5" s="20"/>
      <c r="F5" s="20"/>
      <c r="H5" s="2"/>
    </row>
    <row r="6" spans="2:8">
      <c r="B6" s="20" t="s">
        <v>4</v>
      </c>
      <c r="C6" s="20"/>
      <c r="D6" s="20"/>
      <c r="E6" s="20"/>
      <c r="F6" s="20"/>
    </row>
    <row r="7" spans="2:8" ht="15.75" thickBot="1">
      <c r="F7" s="4" t="s">
        <v>5</v>
      </c>
      <c r="H7" s="5"/>
    </row>
    <row r="8" spans="2:8" s="10" customFormat="1" ht="14.25">
      <c r="B8" s="6"/>
      <c r="C8" s="7"/>
      <c r="D8" s="8" t="s">
        <v>6</v>
      </c>
      <c r="E8" s="9" t="s">
        <v>7</v>
      </c>
      <c r="F8" s="9" t="s">
        <v>8</v>
      </c>
    </row>
    <row r="9" spans="2:8">
      <c r="B9" s="11" t="s">
        <v>9</v>
      </c>
      <c r="C9" s="12"/>
      <c r="D9" s="13" t="s">
        <v>10</v>
      </c>
      <c r="E9" s="14"/>
      <c r="F9" s="14"/>
    </row>
    <row r="10" spans="2:8">
      <c r="B10" s="11"/>
      <c r="C10" s="15">
        <v>1</v>
      </c>
      <c r="D10" s="16" t="s">
        <v>11</v>
      </c>
      <c r="E10" s="14">
        <f>'[1]IRDA CASH FLOW'!D8</f>
        <v>80543672</v>
      </c>
      <c r="F10" s="14">
        <f>'[1]IRDA CASH FLOW'!E8</f>
        <v>53053230</v>
      </c>
    </row>
    <row r="11" spans="2:8">
      <c r="B11" s="11"/>
      <c r="C11" s="15">
        <v>2</v>
      </c>
      <c r="D11" s="16" t="s">
        <v>12</v>
      </c>
      <c r="E11" s="14">
        <f>'[1]IRDA CASH FLOW'!D9</f>
        <v>116266218</v>
      </c>
      <c r="F11" s="14">
        <f>'[1]IRDA CASH FLOW'!E9</f>
        <v>171833668</v>
      </c>
    </row>
    <row r="12" spans="2:8">
      <c r="B12" s="11"/>
      <c r="C12" s="15">
        <v>3</v>
      </c>
      <c r="D12" s="16" t="s">
        <v>13</v>
      </c>
      <c r="E12" s="14">
        <f>'[1]IRDA CASH FLOW'!D10</f>
        <v>-5221928</v>
      </c>
      <c r="F12" s="14">
        <f>'[1]IRDA CASH FLOW'!E10</f>
        <v>-5303635</v>
      </c>
    </row>
    <row r="13" spans="2:8">
      <c r="B13" s="11"/>
      <c r="C13" s="15">
        <v>4</v>
      </c>
      <c r="D13" s="16" t="s">
        <v>14</v>
      </c>
      <c r="E13" s="14">
        <f>'[1]IRDA CASH FLOW'!D11</f>
        <v>-3022308</v>
      </c>
      <c r="F13" s="14">
        <f>'[1]IRDA CASH FLOW'!E11</f>
        <v>-1195402</v>
      </c>
    </row>
    <row r="14" spans="2:8">
      <c r="B14" s="11"/>
      <c r="C14" s="15">
        <v>5</v>
      </c>
      <c r="D14" s="16" t="s">
        <v>15</v>
      </c>
      <c r="E14" s="14">
        <f>'[1]IRDA CASH FLOW'!D12</f>
        <v>-27628857</v>
      </c>
      <c r="F14" s="14">
        <f>'[1]IRDA CASH FLOW'!E12</f>
        <v>-20689678</v>
      </c>
    </row>
    <row r="15" spans="2:8">
      <c r="B15" s="11"/>
      <c r="C15" s="15">
        <v>6</v>
      </c>
      <c r="D15" s="16" t="s">
        <v>16</v>
      </c>
      <c r="E15" s="14">
        <f>'[1]IRDA CASH FLOW'!D13</f>
        <v>-4820791</v>
      </c>
      <c r="F15" s="14">
        <f>'[1]IRDA CASH FLOW'!E13</f>
        <v>-4506543</v>
      </c>
    </row>
    <row r="16" spans="2:8">
      <c r="B16" s="11"/>
      <c r="C16" s="15">
        <v>7</v>
      </c>
      <c r="D16" s="16" t="s">
        <v>17</v>
      </c>
      <c r="E16" s="14">
        <f>'[1]IRDA CASH FLOW'!D14</f>
        <v>-13704287</v>
      </c>
      <c r="F16" s="14">
        <f>'[1]IRDA CASH FLOW'!E14</f>
        <v>-11152943</v>
      </c>
    </row>
    <row r="17" spans="2:6">
      <c r="B17" s="11"/>
      <c r="C17" s="15">
        <v>8</v>
      </c>
      <c r="D17" s="16" t="s">
        <v>18</v>
      </c>
      <c r="E17" s="14">
        <f>'[1]IRDA CASH FLOW'!D15</f>
        <v>0</v>
      </c>
      <c r="F17" s="14">
        <f>'[1]IRDA CASH FLOW'!E15</f>
        <v>0</v>
      </c>
    </row>
    <row r="18" spans="2:6">
      <c r="B18" s="11"/>
      <c r="C18" s="15">
        <v>9</v>
      </c>
      <c r="D18" s="16" t="s">
        <v>19</v>
      </c>
      <c r="E18" s="14">
        <f>'[1]IRDA CASH FLOW'!D16</f>
        <v>-699971</v>
      </c>
      <c r="F18" s="14">
        <f>'[1]IRDA CASH FLOW'!E16</f>
        <v>-694255</v>
      </c>
    </row>
    <row r="19" spans="2:6">
      <c r="B19" s="11"/>
      <c r="C19" s="15">
        <v>10</v>
      </c>
      <c r="D19" s="16" t="s">
        <v>20</v>
      </c>
      <c r="E19" s="14">
        <f>'[1]IRDA CASH FLOW'!D17</f>
        <v>-3239674</v>
      </c>
      <c r="F19" s="14">
        <f>'[1]IRDA CASH FLOW'!E17</f>
        <v>-25573</v>
      </c>
    </row>
    <row r="20" spans="2:6">
      <c r="B20" s="11"/>
      <c r="C20" s="15">
        <v>11</v>
      </c>
      <c r="D20" s="16" t="s">
        <v>21</v>
      </c>
      <c r="E20" s="14">
        <f>'[1]IRDA CASH FLOW'!D18</f>
        <v>-11330485</v>
      </c>
      <c r="F20" s="14">
        <f>'[1]IRDA CASH FLOW'!E18</f>
        <v>-10868159</v>
      </c>
    </row>
    <row r="21" spans="2:6">
      <c r="B21" s="11"/>
      <c r="C21" s="15">
        <v>12</v>
      </c>
      <c r="D21" s="16" t="s">
        <v>22</v>
      </c>
      <c r="E21" s="14">
        <f>'[1]IRDA CASH FLOW'!D19</f>
        <v>-136127912</v>
      </c>
      <c r="F21" s="14">
        <f>'[1]IRDA CASH FLOW'!E19</f>
        <v>-170321872</v>
      </c>
    </row>
    <row r="22" spans="2:6">
      <c r="B22" s="11"/>
      <c r="C22" s="15">
        <v>13</v>
      </c>
      <c r="D22" s="13" t="s">
        <v>23</v>
      </c>
      <c r="E22" s="17">
        <f>SUM(E10:E21)</f>
        <v>-8986323</v>
      </c>
      <c r="F22" s="17">
        <f>SUM(F10:F21)</f>
        <v>128838</v>
      </c>
    </row>
    <row r="23" spans="2:6">
      <c r="B23" s="11"/>
      <c r="C23" s="15">
        <v>14</v>
      </c>
      <c r="D23" s="16" t="s">
        <v>24</v>
      </c>
      <c r="E23" s="14">
        <f>'[1]IRDA CASH FLOW'!D21</f>
        <v>0</v>
      </c>
      <c r="F23" s="14">
        <f>'[1]IRDA CASH FLOW'!E21</f>
        <v>160088</v>
      </c>
    </row>
    <row r="24" spans="2:6">
      <c r="B24" s="11"/>
      <c r="C24" s="15">
        <v>15</v>
      </c>
      <c r="D24" s="13" t="s">
        <v>25</v>
      </c>
      <c r="E24" s="17">
        <f>E22+E23</f>
        <v>-8986323</v>
      </c>
      <c r="F24" s="17">
        <f>F22+F23</f>
        <v>288926</v>
      </c>
    </row>
    <row r="25" spans="2:6">
      <c r="B25" s="11"/>
      <c r="C25" s="15"/>
      <c r="D25" s="16"/>
      <c r="E25" s="14"/>
      <c r="F25" s="14"/>
    </row>
    <row r="26" spans="2:6">
      <c r="B26" s="11" t="s">
        <v>26</v>
      </c>
      <c r="C26" s="15"/>
      <c r="D26" s="13" t="s">
        <v>27</v>
      </c>
      <c r="E26" s="14"/>
      <c r="F26" s="14"/>
    </row>
    <row r="27" spans="2:6">
      <c r="B27" s="11"/>
      <c r="C27" s="15">
        <v>1</v>
      </c>
      <c r="D27" s="16" t="s">
        <v>28</v>
      </c>
      <c r="E27" s="14">
        <f>'[1]IRDA CASH FLOW'!D25</f>
        <v>-234425</v>
      </c>
      <c r="F27" s="14">
        <f>'[1]IRDA CASH FLOW'!E25</f>
        <v>-2381763</v>
      </c>
    </row>
    <row r="28" spans="2:6">
      <c r="B28" s="11"/>
      <c r="C28" s="15">
        <v>2</v>
      </c>
      <c r="D28" s="16" t="s">
        <v>29</v>
      </c>
      <c r="E28" s="14">
        <f>'[1]IRDA CASH FLOW'!D26</f>
        <v>2080</v>
      </c>
      <c r="F28" s="14">
        <f>'[1]IRDA CASH FLOW'!E26</f>
        <v>15682</v>
      </c>
    </row>
    <row r="29" spans="2:6">
      <c r="B29" s="11"/>
      <c r="C29" s="15">
        <v>3</v>
      </c>
      <c r="D29" s="16" t="s">
        <v>30</v>
      </c>
      <c r="E29" s="14">
        <f>'[1]IRDA CASH FLOW'!D27</f>
        <v>-48346399</v>
      </c>
      <c r="F29" s="14">
        <f>'[1]IRDA CASH FLOW'!E27</f>
        <v>-101941883</v>
      </c>
    </row>
    <row r="30" spans="2:6">
      <c r="B30" s="11"/>
      <c r="C30" s="15">
        <v>4</v>
      </c>
      <c r="D30" s="16" t="s">
        <v>31</v>
      </c>
      <c r="E30" s="14">
        <f>'[1]IRDA CASH FLOW'!D28</f>
        <v>0</v>
      </c>
      <c r="F30" s="14">
        <f>'[1]IRDA CASH FLOW'!E28</f>
        <v>0</v>
      </c>
    </row>
    <row r="31" spans="2:6">
      <c r="B31" s="11"/>
      <c r="C31" s="15">
        <v>5</v>
      </c>
      <c r="D31" s="16" t="s">
        <v>32</v>
      </c>
      <c r="E31" s="14">
        <f>'[1]IRDA CASH FLOW'!D29</f>
        <v>46898373</v>
      </c>
      <c r="F31" s="14">
        <f>'[1]IRDA CASH FLOW'!E29</f>
        <v>285970741</v>
      </c>
    </row>
    <row r="32" spans="2:6">
      <c r="B32" s="11"/>
      <c r="C32" s="15">
        <v>6</v>
      </c>
      <c r="D32" s="16" t="s">
        <v>33</v>
      </c>
      <c r="E32" s="14">
        <f>'[1]IRDA CASH FLOW'!D30</f>
        <v>46824</v>
      </c>
      <c r="F32" s="14">
        <f>'[1]IRDA CASH FLOW'!E30</f>
        <v>3346</v>
      </c>
    </row>
    <row r="33" spans="2:6">
      <c r="B33" s="11"/>
      <c r="C33" s="15">
        <v>7</v>
      </c>
      <c r="D33" s="16" t="s">
        <v>34</v>
      </c>
      <c r="E33" s="14">
        <f>'[1]IRDA CASH FLOW'!D31</f>
        <v>13098882</v>
      </c>
      <c r="F33" s="14">
        <f>'[1]IRDA CASH FLOW'!E31</f>
        <v>11384368</v>
      </c>
    </row>
    <row r="34" spans="2:6">
      <c r="B34" s="11"/>
      <c r="C34" s="15">
        <v>8</v>
      </c>
      <c r="D34" s="16" t="s">
        <v>35</v>
      </c>
      <c r="E34" s="14">
        <f>'[1]IRDA CASH FLOW'!D32</f>
        <v>-2241909</v>
      </c>
      <c r="F34" s="14">
        <f>'[1]IRDA CASH FLOW'!E32</f>
        <v>-190839211</v>
      </c>
    </row>
    <row r="35" spans="2:6">
      <c r="B35" s="11"/>
      <c r="C35" s="15">
        <v>9</v>
      </c>
      <c r="D35" s="16" t="s">
        <v>36</v>
      </c>
      <c r="E35" s="14">
        <f>'[1]IRDA CASH FLOW'!D33</f>
        <v>-37652</v>
      </c>
      <c r="F35" s="14">
        <f>'[1]IRDA CASH FLOW'!E33</f>
        <v>-35917</v>
      </c>
    </row>
    <row r="36" spans="2:6">
      <c r="B36" s="11"/>
      <c r="C36" s="15">
        <v>10</v>
      </c>
      <c r="D36" s="13" t="s">
        <v>37</v>
      </c>
      <c r="E36" s="17">
        <f>SUM(E27:E35)</f>
        <v>9185774</v>
      </c>
      <c r="F36" s="17">
        <f>SUM(F27:F35)</f>
        <v>2175363</v>
      </c>
    </row>
    <row r="37" spans="2:6">
      <c r="B37" s="11"/>
      <c r="C37" s="15"/>
      <c r="D37" s="16"/>
      <c r="E37" s="14"/>
      <c r="F37" s="14"/>
    </row>
    <row r="38" spans="2:6">
      <c r="B38" s="11" t="s">
        <v>38</v>
      </c>
      <c r="C38" s="15"/>
      <c r="D38" s="13" t="s">
        <v>39</v>
      </c>
      <c r="E38" s="14"/>
      <c r="F38" s="14"/>
    </row>
    <row r="39" spans="2:6">
      <c r="B39" s="11"/>
      <c r="C39" s="15">
        <v>1</v>
      </c>
      <c r="D39" s="16" t="s">
        <v>40</v>
      </c>
      <c r="E39" s="14">
        <f>'[1]IRDA CASH FLOW'!D37</f>
        <v>0</v>
      </c>
      <c r="F39" s="14">
        <f>'[1]IRDA CASH FLOW'!E37</f>
        <v>0</v>
      </c>
    </row>
    <row r="40" spans="2:6">
      <c r="B40" s="11"/>
      <c r="C40" s="15">
        <v>2</v>
      </c>
      <c r="D40" s="16" t="s">
        <v>41</v>
      </c>
      <c r="E40" s="14">
        <f>'[1]IRDA CASH FLOW'!D38</f>
        <v>0</v>
      </c>
      <c r="F40" s="14">
        <f>'[1]IRDA CASH FLOW'!E38</f>
        <v>0</v>
      </c>
    </row>
    <row r="41" spans="2:6">
      <c r="B41" s="11"/>
      <c r="C41" s="15">
        <v>3</v>
      </c>
      <c r="D41" s="16" t="s">
        <v>42</v>
      </c>
      <c r="E41" s="14">
        <f>'[1]IRDA CASH FLOW'!D39</f>
        <v>0</v>
      </c>
      <c r="F41" s="14">
        <f>'[1]IRDA CASH FLOW'!E39</f>
        <v>0</v>
      </c>
    </row>
    <row r="42" spans="2:6">
      <c r="B42" s="11"/>
      <c r="C42" s="15">
        <v>4</v>
      </c>
      <c r="D42" s="16" t="s">
        <v>43</v>
      </c>
      <c r="E42" s="14">
        <f>'[1]IRDA CASH FLOW'!D40</f>
        <v>-1926423</v>
      </c>
      <c r="F42" s="14">
        <f>'[1]IRDA CASH FLOW'!E40</f>
        <v>-1627865</v>
      </c>
    </row>
    <row r="43" spans="2:6">
      <c r="B43" s="11"/>
      <c r="C43" s="15">
        <v>5</v>
      </c>
      <c r="D43" s="13" t="s">
        <v>44</v>
      </c>
      <c r="E43" s="17">
        <f>SUM(E39:E42)</f>
        <v>-1926423</v>
      </c>
      <c r="F43" s="17">
        <f>SUM(F39:F42)</f>
        <v>-1627865</v>
      </c>
    </row>
    <row r="44" spans="2:6">
      <c r="B44" s="11"/>
      <c r="C44" s="15"/>
      <c r="D44" s="16"/>
      <c r="E44" s="14"/>
      <c r="F44" s="14"/>
    </row>
    <row r="45" spans="2:6">
      <c r="B45" s="11" t="s">
        <v>45</v>
      </c>
      <c r="C45" s="15"/>
      <c r="D45" s="13" t="s">
        <v>46</v>
      </c>
      <c r="E45" s="17">
        <f>'[1]IRDA CASH FLOW'!D43</f>
        <v>1510</v>
      </c>
      <c r="F45" s="17">
        <f>'[1]IRDA CASH FLOW'!E43</f>
        <v>0</v>
      </c>
    </row>
    <row r="46" spans="2:6">
      <c r="B46" s="11"/>
      <c r="C46" s="15"/>
      <c r="D46" s="16"/>
      <c r="E46" s="14"/>
      <c r="F46" s="14"/>
    </row>
    <row r="47" spans="2:6">
      <c r="B47" s="11" t="s">
        <v>47</v>
      </c>
      <c r="C47" s="15"/>
      <c r="D47" s="13" t="s">
        <v>48</v>
      </c>
      <c r="E47" s="17">
        <f>E24+E36+E43+E45</f>
        <v>-1725462</v>
      </c>
      <c r="F47" s="17">
        <f>F24+F36+F43+F45</f>
        <v>836424</v>
      </c>
    </row>
    <row r="48" spans="2:6">
      <c r="B48" s="11"/>
      <c r="C48" s="15"/>
      <c r="D48" s="16"/>
      <c r="E48" s="14"/>
      <c r="F48" s="14"/>
    </row>
    <row r="49" spans="2:6">
      <c r="B49" s="11"/>
      <c r="C49" s="15">
        <v>1</v>
      </c>
      <c r="D49" s="13" t="s">
        <v>49</v>
      </c>
      <c r="E49" s="17">
        <f>'[1]IRDA CASH FLOW'!D47</f>
        <v>14890011</v>
      </c>
      <c r="F49" s="17">
        <f>'[1]IRDA CASH FLOW'!E47</f>
        <v>14053587</v>
      </c>
    </row>
    <row r="50" spans="2:6">
      <c r="B50" s="11"/>
      <c r="C50" s="15">
        <v>2</v>
      </c>
      <c r="D50" s="13" t="s">
        <v>50</v>
      </c>
      <c r="E50" s="17">
        <f>E49+E47</f>
        <v>13164549</v>
      </c>
      <c r="F50" s="17">
        <f>F49+F47</f>
        <v>14890011</v>
      </c>
    </row>
    <row r="52" spans="2:6">
      <c r="B52" s="18"/>
      <c r="C52" s="19"/>
    </row>
  </sheetData>
  <sheetProtection password="C9D7" sheet="1" objects="1" scenarios="1"/>
  <mergeCells count="5">
    <mergeCell ref="B1:F1"/>
    <mergeCell ref="B2:F2"/>
    <mergeCell ref="B3:F3"/>
    <mergeCell ref="B5:F5"/>
    <mergeCell ref="B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NL-20 RECPT AND PAYMT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66722</cp:lastModifiedBy>
  <dcterms:created xsi:type="dcterms:W3CDTF">2015-08-10T10:08:16Z</dcterms:created>
  <dcterms:modified xsi:type="dcterms:W3CDTF">2015-08-14T09:27:01Z</dcterms:modified>
</cp:coreProperties>
</file>