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NL22" sheetId="2" r:id="rId1"/>
    <sheet name="NL38" sheetId="3" r:id="rId2"/>
    <sheet name="NL39" sheetId="4" r:id="rId3"/>
    <sheet name="NL40" sheetId="5" r:id="rId4"/>
    <sheet name="NL27" sheetId="6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D15" i="6" l="1"/>
  <c r="H14" i="5" l="1"/>
  <c r="D14" i="5"/>
  <c r="F15" i="5" l="1"/>
  <c r="F17" i="5" s="1"/>
  <c r="E15" i="5"/>
  <c r="E17" i="5" s="1"/>
  <c r="H15" i="5" l="1"/>
  <c r="H17" i="5" s="1"/>
  <c r="G15" i="5"/>
  <c r="G17" i="5" s="1"/>
  <c r="D15" i="5" l="1"/>
  <c r="D17" i="5" s="1"/>
  <c r="C15" i="5"/>
  <c r="C17" i="5" s="1"/>
  <c r="C14" i="3" l="1"/>
  <c r="S41" i="2" l="1"/>
  <c r="S25" i="2"/>
  <c r="R41" i="2"/>
  <c r="R25" i="2"/>
</calcChain>
</file>

<file path=xl/sharedStrings.xml><?xml version="1.0" encoding="utf-8"?>
<sst xmlns="http://schemas.openxmlformats.org/spreadsheetml/2006/main" count="213" uniqueCount="124">
  <si>
    <t>Fire</t>
  </si>
  <si>
    <t>Aviation</t>
  </si>
  <si>
    <t>Engineering</t>
  </si>
  <si>
    <t>Personal Accident</t>
  </si>
  <si>
    <t>Grand Total</t>
  </si>
  <si>
    <t>Marine Cargo</t>
  </si>
  <si>
    <t>Marine Hull</t>
  </si>
  <si>
    <t>Motor OD</t>
  </si>
  <si>
    <t>Motor TP</t>
  </si>
  <si>
    <t>Liability</t>
  </si>
  <si>
    <t>Medical Insurance</t>
  </si>
  <si>
    <t>Overseas Medical</t>
  </si>
  <si>
    <t>Other Misc.</t>
  </si>
  <si>
    <t>State Name</t>
  </si>
  <si>
    <t>For The Quarter</t>
  </si>
  <si>
    <t>Upto The Quarter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</si>
  <si>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</si>
  <si>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</si>
  <si>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</si>
  <si>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</si>
  <si>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</si>
  <si>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</si>
  <si>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</si>
  <si>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</si>
  <si>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</si>
  <si>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</si>
  <si>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</si>
  <si>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</si>
  <si>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</si>
  <si>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</si>
  <si>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</si>
  <si>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</si>
  <si>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</si>
  <si>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</si>
  <si>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</si>
  <si>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</si>
  <si>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</si>
  <si>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</si>
  <si>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</si>
  <si>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</si>
  <si>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</si>
  <si>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Orissa</t>
  </si>
  <si>
    <t>Pondicherry U.T.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</si>
  <si>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</si>
  <si>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</si>
  <si>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</si>
  <si>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</si>
  <si>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</si>
  <si>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</si>
  <si>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</si>
  <si>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Uttaranchal</t>
  </si>
  <si>
    <t>West Bengal</t>
  </si>
  <si>
    <t>Total</t>
  </si>
  <si>
    <t>NATIONAL INSURANCE COMPANY LTD.</t>
  </si>
  <si>
    <t>FROM NL - 38</t>
  </si>
  <si>
    <t>Quarterly Business Returns across line of Business For The Quarter – 1 (FY : 2014-15)</t>
  </si>
  <si>
    <t>Rs. In Lakhs</t>
  </si>
  <si>
    <t>Sl. No.</t>
  </si>
  <si>
    <t>Line Of Business</t>
  </si>
  <si>
    <t>Current Quarter</t>
  </si>
  <si>
    <t>Same Quarter Previous Year</t>
  </si>
  <si>
    <t>Upto the Quarter</t>
  </si>
  <si>
    <t>Upto The Same Quarter Previous Year</t>
  </si>
  <si>
    <t>No. of Policies</t>
  </si>
  <si>
    <t>Premium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</si>
  <si>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</si>
  <si>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</si>
  <si>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</si>
  <si>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</si>
  <si>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</si>
  <si>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</si>
  <si>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</si>
  <si>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</si>
  <si>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MEDICAL INSURANCE</t>
  </si>
  <si>
    <t>OVERSEAS MEDICAL</t>
  </si>
  <si>
    <t>AVIATION</t>
  </si>
  <si>
    <t>OTHER MISC.</t>
  </si>
  <si>
    <t>WORKMEN COMPENSATION</t>
  </si>
  <si>
    <t>146741</t>
  </si>
  <si>
    <t>2414</t>
  </si>
  <si>
    <t>14442</t>
  </si>
  <si>
    <t>FROM NL – 39</t>
  </si>
  <si>
    <t>Rural &amp; Social Obligations For The Quarter – 1 (FY : 2014-15)</t>
  </si>
  <si>
    <t>Particular</t>
  </si>
  <si>
    <t>No. of Policies Issued</t>
  </si>
  <si>
    <t>Premium Collected</t>
  </si>
  <si>
    <t>Sum Insured</t>
  </si>
  <si>
    <t>Rural</t>
  </si>
  <si>
    <t>Social</t>
  </si>
  <si>
    <t>Cargo and Hull</t>
  </si>
  <si>
    <t>Workmen's Compensation</t>
  </si>
  <si>
    <t>Employer's Liability</t>
  </si>
  <si>
    <t>Health</t>
  </si>
  <si>
    <t>Others</t>
  </si>
  <si>
    <t>FROM NL - 40</t>
  </si>
  <si>
    <t>Business Acquisition through different channels For The Quarter – 1    (FY : 2014-15)</t>
  </si>
  <si>
    <t>Channels</t>
  </si>
  <si>
    <t>Individual Agents</t>
  </si>
  <si>
    <t>Corporate Agents-Banks</t>
  </si>
  <si>
    <t>Corporate Agents -Others</t>
  </si>
  <si>
    <t>Brokers</t>
  </si>
  <si>
    <t>Micro Agents</t>
  </si>
  <si>
    <t>Direct Bussiness</t>
  </si>
  <si>
    <t>Total (A) :</t>
  </si>
  <si>
    <t>Referral (B)</t>
  </si>
  <si>
    <t>Grand Total (A+B)</t>
  </si>
  <si>
    <t>7218</t>
  </si>
  <si>
    <t>FROM NL - 22</t>
  </si>
  <si>
    <t>Note- Marine Cargo figure for the previous year include both Cargo and Hull</t>
  </si>
  <si>
    <t>NATIONAL INSURANCE COMPANY LIMITED</t>
  </si>
  <si>
    <t>FORM NL - 27</t>
  </si>
  <si>
    <t>Office Information</t>
  </si>
  <si>
    <t>Number</t>
  </si>
  <si>
    <t>No. of branches approved but not opened</t>
  </si>
  <si>
    <t>No. of Rural branches</t>
  </si>
  <si>
    <t>No. of Urban branches</t>
  </si>
  <si>
    <t>Office Information for Non-Life -1st  Quarter 2014-15</t>
  </si>
  <si>
    <t>No. of offices at the beginning of the quater</t>
  </si>
  <si>
    <t>No. of branches approved during the quarter</t>
  </si>
  <si>
    <t>No. of branches opened during the quarter</t>
  </si>
  <si>
    <t>Out of approvals of this quater</t>
  </si>
  <si>
    <t>Out of approvals of previous quater</t>
  </si>
  <si>
    <t>No. of branches closed during the quarter</t>
  </si>
  <si>
    <t>No. of branches at the end of the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</si>
</sst>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sz val="11"/>
      <name val="Calibri"/>
      <family val="2"/>
      <charset val="1"/>
    </font>
    <font>
      <b/>
      <sz val="9"/>
      <name val="Calibri"/>
      <family val="2"/>
      <charset val="1"/>
    </font>
    <font>
      <b/>
      <sz val="12"/>
      <name val="Calibri"/>
      <family val="2"/>
    </font>
    <font>
      <b/>
      <sz val="10"/>
      <name val="Calibri"/>
      <family val="2"/>
    </font>
    <font>
      <sz val="11"/>
      <color rgb="FF00B0F0"/>
      <name val="Calibri"/>
      <family val="2"/>
      <scheme val="minor"/>
    </font>
    <font>
      <sz val="14"/>
      <name val="Calibri"/>
      <family val="2"/>
    </font>
    <font>
      <sz val="10"/>
      <name val="Calibri"/>
      <family val="2"/>
    </font>
    <font>
      <sz val="10"/>
      <name val="Calibri"/>
      <family val="2"/>
      <charset val="1"/>
    </font>
    <font>
      <sz val="11"/>
      <color rgb="FFFF0000"/>
      <name val="Calibri"/>
      <family val="2"/>
      <scheme val="minor"/>
    </font>
    <font>
      <sz val="10"/>
      <name val="Bookman Old Style"/>
      <family val="1"/>
    </font>
    <font>
      <sz val="9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</font>
    <font>
      <sz val="9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b/>
      <sz val="11"/>
      <color theme="1"/>
      <name val="Bookman Old Style"/>
      <family val="1"/>
    </font>
    <font>
      <b/>
      <sz val="12"/>
      <color theme="1"/>
      <name val="Bookman Old Style"/>
      <family val="1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rgb="FF00B0F0"/>
        <bgColor indexed="64"/>
      </patternFill>
    </fill>
    <fill>
      <patternFill patternType="solid">
        <fgColor indexed="53"/>
        <bgColor indexed="29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46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</cellStyleXfs>
  <cellXfs count="115">
    <xf numFmtId="0" fontId="0" fillId="0" borderId="0" xfId="0"/>
    <xf numFmtId="0" fontId="5" fillId="0" borderId="1" xfId="0" applyNumberFormat="1" applyFont="1" applyFill="1" applyBorder="1" applyAlignment="1" applyProtection="1"/>
    <xf numFmtId="0" fontId="5" fillId="2" borderId="1" xfId="0" applyNumberFormat="1" applyFont="1" applyFill="1" applyBorder="1" applyAlignment="1" applyProtection="1">
      <alignment horizontal="center"/>
    </xf>
    <xf numFmtId="49" fontId="6" fillId="2" borderId="1" xfId="0" applyNumberFormat="1" applyFont="1" applyFill="1" applyBorder="1" applyAlignment="1" applyProtection="1">
      <alignment horizontal="center" wrapText="1"/>
    </xf>
    <xf numFmtId="2" fontId="0" fillId="0" borderId="3" xfId="0" applyNumberFormat="1" applyBorder="1"/>
    <xf numFmtId="2" fontId="0" fillId="3" borderId="3" xfId="0" applyNumberFormat="1" applyFill="1" applyBorder="1"/>
    <xf numFmtId="2" fontId="5" fillId="2" borderId="2" xfId="1" applyNumberFormat="1" applyFont="1" applyFill="1" applyBorder="1" applyAlignment="1">
      <alignment horizontal="center"/>
    </xf>
    <xf numFmtId="2" fontId="5" fillId="4" borderId="2" xfId="1" applyNumberFormat="1" applyFont="1" applyFill="1" applyBorder="1" applyAlignment="1">
      <alignment horizontal="center"/>
    </xf>
    <xf numFmtId="2" fontId="0" fillId="0" borderId="0" xfId="0" applyNumberFormat="1"/>
    <xf numFmtId="2" fontId="0" fillId="5" borderId="3" xfId="0" applyNumberFormat="1" applyFill="1" applyBorder="1"/>
    <xf numFmtId="0" fontId="0" fillId="3" borderId="0" xfId="0" applyFill="1"/>
    <xf numFmtId="2" fontId="0" fillId="3" borderId="0" xfId="0" applyNumberFormat="1" applyFill="1"/>
    <xf numFmtId="2" fontId="0" fillId="6" borderId="0" xfId="0" applyNumberFormat="1" applyFill="1"/>
    <xf numFmtId="0" fontId="9" fillId="0" borderId="3" xfId="0" applyFont="1" applyBorder="1" applyAlignment="1">
      <alignment horizontal="center"/>
    </xf>
    <xf numFmtId="0" fontId="9" fillId="0" borderId="3" xfId="0" applyFont="1" applyBorder="1"/>
    <xf numFmtId="1" fontId="9" fillId="0" borderId="3" xfId="0" applyNumberFormat="1" applyFont="1" applyBorder="1"/>
    <xf numFmtId="2" fontId="9" fillId="0" borderId="3" xfId="0" applyNumberFormat="1" applyFont="1" applyBorder="1"/>
    <xf numFmtId="0" fontId="6" fillId="0" borderId="3" xfId="0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/>
    <xf numFmtId="1" fontId="6" fillId="0" borderId="3" xfId="0" applyNumberFormat="1" applyFont="1" applyBorder="1"/>
    <xf numFmtId="1" fontId="6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10" fillId="0" borderId="3" xfId="0" applyFont="1" applyBorder="1"/>
    <xf numFmtId="49" fontId="10" fillId="0" borderId="3" xfId="0" applyNumberFormat="1" applyFont="1" applyBorder="1" applyAlignment="1">
      <alignment horizontal="right"/>
    </xf>
    <xf numFmtId="2" fontId="10" fillId="0" borderId="3" xfId="0" applyNumberFormat="1" applyFont="1" applyBorder="1" applyAlignment="1">
      <alignment horizontal="right"/>
    </xf>
    <xf numFmtId="1" fontId="10" fillId="0" borderId="3" xfId="0" applyNumberFormat="1" applyFont="1" applyBorder="1"/>
    <xf numFmtId="2" fontId="10" fillId="0" borderId="3" xfId="0" applyNumberFormat="1" applyFont="1" applyBorder="1"/>
    <xf numFmtId="1" fontId="6" fillId="0" borderId="3" xfId="0" applyNumberFormat="1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1" fontId="12" fillId="0" borderId="3" xfId="2" applyNumberFormat="1" applyFont="1" applyBorder="1" applyAlignment="1">
      <alignment horizontal="right" vertical="center"/>
    </xf>
    <xf numFmtId="2" fontId="12" fillId="0" borderId="3" xfId="2" applyNumberFormat="1" applyFont="1" applyBorder="1" applyAlignment="1">
      <alignment horizontal="right" vertical="center"/>
    </xf>
    <xf numFmtId="0" fontId="10" fillId="7" borderId="3" xfId="0" applyFont="1" applyFill="1" applyBorder="1"/>
    <xf numFmtId="1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vertical="center" wrapText="1"/>
    </xf>
    <xf numFmtId="0" fontId="9" fillId="0" borderId="3" xfId="3" applyFont="1" applyBorder="1"/>
    <xf numFmtId="2" fontId="9" fillId="0" borderId="3" xfId="3" applyNumberFormat="1" applyFont="1" applyBorder="1"/>
    <xf numFmtId="1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8" fillId="7" borderId="0" xfId="0" applyNumberFormat="1" applyFont="1" applyFill="1" applyBorder="1" applyAlignment="1">
      <alignment horizontal="right"/>
    </xf>
    <xf numFmtId="2" fontId="8" fillId="7" borderId="0" xfId="0" applyNumberFormat="1" applyFont="1" applyFill="1" applyBorder="1" applyAlignment="1">
      <alignment horizontal="center"/>
    </xf>
    <xf numFmtId="2" fontId="15" fillId="7" borderId="0" xfId="0" applyNumberFormat="1" applyFont="1" applyFill="1" applyBorder="1" applyAlignment="1">
      <alignment horizontal="right"/>
    </xf>
    <xf numFmtId="2" fontId="15" fillId="7" borderId="0" xfId="0" applyNumberFormat="1" applyFont="1" applyFill="1" applyBorder="1" applyAlignment="1">
      <alignment horizontal="center"/>
    </xf>
    <xf numFmtId="1" fontId="6" fillId="0" borderId="3" xfId="0" applyNumberFormat="1" applyFont="1" applyBorder="1" applyAlignment="1"/>
    <xf numFmtId="0" fontId="0" fillId="0" borderId="3" xfId="0" applyBorder="1"/>
    <xf numFmtId="2" fontId="13" fillId="0" borderId="3" xfId="0" applyNumberFormat="1" applyFont="1" applyFill="1" applyBorder="1"/>
    <xf numFmtId="1" fontId="13" fillId="0" borderId="3" xfId="0" applyNumberFormat="1" applyFont="1" applyFill="1" applyBorder="1"/>
    <xf numFmtId="1" fontId="13" fillId="8" borderId="3" xfId="0" applyNumberFormat="1" applyFont="1" applyFill="1" applyBorder="1"/>
    <xf numFmtId="2" fontId="13" fillId="8" borderId="3" xfId="0" applyNumberFormat="1" applyFont="1" applyFill="1" applyBorder="1"/>
    <xf numFmtId="0" fontId="6" fillId="0" borderId="3" xfId="0" applyFont="1" applyBorder="1"/>
    <xf numFmtId="1" fontId="14" fillId="0" borderId="3" xfId="0" applyNumberFormat="1" applyFont="1" applyBorder="1"/>
    <xf numFmtId="2" fontId="14" fillId="0" borderId="3" xfId="0" applyNumberFormat="1" applyFont="1" applyBorder="1"/>
    <xf numFmtId="1" fontId="14" fillId="8" borderId="3" xfId="0" applyNumberFormat="1" applyFont="1" applyFill="1" applyBorder="1"/>
    <xf numFmtId="2" fontId="14" fillId="8" borderId="3" xfId="0" applyNumberFormat="1" applyFont="1" applyFill="1" applyBorder="1"/>
    <xf numFmtId="1" fontId="13" fillId="0" borderId="3" xfId="0" applyNumberFormat="1" applyFont="1" applyBorder="1"/>
    <xf numFmtId="2" fontId="13" fillId="0" borderId="3" xfId="0" applyNumberFormat="1" applyFont="1" applyBorder="1"/>
    <xf numFmtId="0" fontId="0" fillId="0" borderId="0" xfId="0" applyBorder="1"/>
    <xf numFmtId="2" fontId="15" fillId="9" borderId="0" xfId="0" applyNumberFormat="1" applyFont="1" applyFill="1" applyBorder="1" applyAlignment="1"/>
    <xf numFmtId="2" fontId="15" fillId="10" borderId="0" xfId="0" applyNumberFormat="1" applyFont="1" applyFill="1" applyBorder="1" applyAlignment="1">
      <alignment vertical="center"/>
    </xf>
    <xf numFmtId="0" fontId="0" fillId="0" borderId="0" xfId="0" applyAlignment="1">
      <alignment horizontal="center" wrapText="1"/>
    </xf>
    <xf numFmtId="2" fontId="6" fillId="11" borderId="0" xfId="0" applyNumberFormat="1" applyFont="1" applyFill="1" applyBorder="1" applyAlignment="1">
      <alignment vertical="center"/>
    </xf>
    <xf numFmtId="2" fontId="3" fillId="11" borderId="0" xfId="0" applyNumberFormat="1" applyFont="1" applyFill="1" applyBorder="1" applyAlignment="1">
      <alignment vertical="center"/>
    </xf>
    <xf numFmtId="2" fontId="6" fillId="12" borderId="0" xfId="0" applyNumberFormat="1" applyFont="1" applyFill="1" applyBorder="1" applyAlignment="1">
      <alignment horizontal="center" vertical="center"/>
    </xf>
    <xf numFmtId="1" fontId="4" fillId="12" borderId="0" xfId="0" applyNumberFormat="1" applyFont="1" applyFill="1" applyBorder="1" applyAlignment="1">
      <alignment horizontal="center" vertical="top"/>
    </xf>
    <xf numFmtId="2" fontId="4" fillId="12" borderId="0" xfId="0" applyNumberFormat="1" applyFont="1" applyFill="1" applyBorder="1" applyAlignment="1">
      <alignment horizontal="center" vertical="top"/>
    </xf>
    <xf numFmtId="1" fontId="12" fillId="8" borderId="3" xfId="0" applyNumberFormat="1" applyFont="1" applyFill="1" applyBorder="1" applyAlignment="1">
      <alignment vertical="center"/>
    </xf>
    <xf numFmtId="2" fontId="12" fillId="8" borderId="3" xfId="0" applyNumberFormat="1" applyFont="1" applyFill="1" applyBorder="1" applyAlignment="1">
      <alignment vertical="center"/>
    </xf>
    <xf numFmtId="1" fontId="16" fillId="8" borderId="3" xfId="0" applyNumberFormat="1" applyFont="1" applyFill="1" applyBorder="1"/>
    <xf numFmtId="2" fontId="16" fillId="8" borderId="3" xfId="0" applyNumberFormat="1" applyFont="1" applyFill="1" applyBorder="1"/>
    <xf numFmtId="1" fontId="17" fillId="8" borderId="3" xfId="0" applyNumberFormat="1" applyFont="1" applyFill="1" applyBorder="1"/>
    <xf numFmtId="2" fontId="17" fillId="8" borderId="3" xfId="0" applyNumberFormat="1" applyFont="1" applyFill="1" applyBorder="1"/>
    <xf numFmtId="2" fontId="0" fillId="0" borderId="0" xfId="0" applyNumberFormat="1" applyBorder="1"/>
    <xf numFmtId="2" fontId="7" fillId="0" borderId="0" xfId="0" applyNumberFormat="1" applyFont="1" applyBorder="1"/>
    <xf numFmtId="0" fontId="0" fillId="7" borderId="0" xfId="0" applyFill="1" applyBorder="1"/>
    <xf numFmtId="2" fontId="0" fillId="7" borderId="0" xfId="0" applyNumberFormat="1" applyFill="1" applyBorder="1"/>
    <xf numFmtId="2" fontId="7" fillId="7" borderId="0" xfId="0" applyNumberFormat="1" applyFont="1" applyFill="1" applyBorder="1"/>
    <xf numFmtId="1" fontId="10" fillId="7" borderId="3" xfId="0" applyNumberFormat="1" applyFont="1" applyFill="1" applyBorder="1"/>
    <xf numFmtId="2" fontId="10" fillId="7" borderId="3" xfId="0" applyNumberFormat="1" applyFont="1" applyFill="1" applyBorder="1"/>
    <xf numFmtId="1" fontId="0" fillId="7" borderId="3" xfId="0" applyNumberFormat="1" applyFill="1" applyBorder="1"/>
    <xf numFmtId="2" fontId="0" fillId="7" borderId="3" xfId="0" applyNumberFormat="1" applyFill="1" applyBorder="1"/>
    <xf numFmtId="49" fontId="10" fillId="7" borderId="3" xfId="0" applyNumberFormat="1" applyFont="1" applyFill="1" applyBorder="1" applyAlignment="1">
      <alignment horizontal="right"/>
    </xf>
    <xf numFmtId="2" fontId="10" fillId="7" borderId="3" xfId="0" applyNumberFormat="1" applyFont="1" applyFill="1" applyBorder="1" applyAlignment="1">
      <alignment horizontal="right"/>
    </xf>
    <xf numFmtId="0" fontId="18" fillId="0" borderId="0" xfId="0" applyFont="1"/>
    <xf numFmtId="2" fontId="18" fillId="0" borderId="0" xfId="0" applyNumberFormat="1" applyFont="1"/>
    <xf numFmtId="2" fontId="6" fillId="10" borderId="0" xfId="0" applyNumberFormat="1" applyFont="1" applyFill="1" applyBorder="1" applyAlignment="1">
      <alignment vertical="center"/>
    </xf>
    <xf numFmtId="2" fontId="19" fillId="0" borderId="0" xfId="0" applyNumberFormat="1" applyFont="1"/>
    <xf numFmtId="0" fontId="11" fillId="0" borderId="0" xfId="0" applyFont="1"/>
    <xf numFmtId="1" fontId="0" fillId="0" borderId="0" xfId="0" applyNumberFormat="1" applyBorder="1"/>
    <xf numFmtId="0" fontId="6" fillId="13" borderId="0" xfId="0" applyFont="1" applyFill="1" applyBorder="1"/>
    <xf numFmtId="0" fontId="20" fillId="13" borderId="0" xfId="0" applyFont="1" applyFill="1"/>
    <xf numFmtId="1" fontId="11" fillId="7" borderId="0" xfId="0" applyNumberFormat="1" applyFont="1" applyFill="1" applyBorder="1"/>
    <xf numFmtId="1" fontId="0" fillId="7" borderId="0" xfId="0" applyNumberFormat="1" applyFill="1" applyBorder="1"/>
    <xf numFmtId="2" fontId="13" fillId="0" borderId="0" xfId="0" applyNumberFormat="1" applyFont="1" applyFill="1" applyBorder="1"/>
    <xf numFmtId="0" fontId="23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3" xfId="0" applyFont="1" applyBorder="1" applyAlignment="1">
      <alignment vertical="center" wrapText="1"/>
    </xf>
    <xf numFmtId="1" fontId="0" fillId="0" borderId="0" xfId="0" applyNumberFormat="1"/>
    <xf numFmtId="0" fontId="24" fillId="6" borderId="3" xfId="0" applyFont="1" applyFill="1" applyBorder="1" applyAlignment="1">
      <alignment horizontal="center" vertical="center"/>
    </xf>
    <xf numFmtId="0" fontId="24" fillId="6" borderId="3" xfId="0" applyFont="1" applyFill="1" applyBorder="1" applyAlignment="1">
      <alignment vertical="center"/>
    </xf>
    <xf numFmtId="1" fontId="24" fillId="6" borderId="3" xfId="0" applyNumberFormat="1" applyFont="1" applyFill="1" applyBorder="1"/>
    <xf numFmtId="49" fontId="5" fillId="2" borderId="1" xfId="0" applyNumberFormat="1" applyFont="1" applyFill="1" applyBorder="1" applyAlignment="1" applyProtection="1">
      <alignment horizontal="center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left" vertical="center"/>
    </xf>
  </cellXfs>
  <cellStyles count="5">
    <cellStyle name="Normal" xfId="0" builtinId="0"/>
    <cellStyle name="Normal 2" xfId="1"/>
    <cellStyle name="Normal 3" xfId="4"/>
    <cellStyle name="Normal_2009-2010" xfId="3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2193\Desktop\IRDA%20form%20I%20to%20X%201st%20quar,%202014-15%20FINAL\form%20x%20statewise%20off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2">
          <cell r="B42">
            <v>593</v>
          </cell>
          <cell r="C42">
            <v>538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3"/>
  <sheetViews>
    <sheetView topLeftCell="A28" workbookViewId="0">
      <selection activeCell="F49" sqref="F49"/>
    </sheetView>
  </sheetViews>
  <sheetFormatPr defaultRowHeight="15" x14ac:dyDescent="0.25"/>
  <cols>
    <col min="1" max="1" width="23" customWidth="1"/>
    <col min="2" max="2" width="14.28515625" customWidth="1"/>
    <col min="24" max="24" width="12.28515625" customWidth="1"/>
    <col min="25" max="25" width="10.5703125" customWidth="1"/>
  </cols>
  <sheetData>
    <row r="2" spans="1:25" x14ac:dyDescent="0.25">
      <c r="B2" s="87" t="s">
        <v>107</v>
      </c>
      <c r="D2" t="s">
        <v>55</v>
      </c>
    </row>
    <row r="3" spans="1:25" ht="15.75" x14ac:dyDescent="0.25">
      <c r="A3" s="1"/>
      <c r="B3" s="102" t="s">
        <v>0</v>
      </c>
      <c r="C3" s="102"/>
      <c r="D3" s="102" t="s">
        <v>5</v>
      </c>
      <c r="E3" s="102"/>
      <c r="F3" s="102" t="s">
        <v>6</v>
      </c>
      <c r="G3" s="102"/>
      <c r="H3" s="102" t="s">
        <v>2</v>
      </c>
      <c r="I3" s="102"/>
      <c r="J3" s="102" t="s">
        <v>7</v>
      </c>
      <c r="K3" s="102"/>
      <c r="L3" s="102" t="s">
        <v>8</v>
      </c>
      <c r="M3" s="102"/>
      <c r="N3" s="102" t="s">
        <v>9</v>
      </c>
      <c r="O3" s="102"/>
      <c r="P3" s="102" t="s">
        <v>3</v>
      </c>
      <c r="Q3" s="102"/>
      <c r="R3" s="102" t="s">
        <v>10</v>
      </c>
      <c r="S3" s="102"/>
      <c r="T3" s="102" t="s">
        <v>11</v>
      </c>
      <c r="U3" s="102"/>
      <c r="V3" s="102" t="s">
        <v>12</v>
      </c>
      <c r="W3" s="102"/>
      <c r="X3" s="102" t="s">
        <v>4</v>
      </c>
      <c r="Y3" s="102"/>
    </row>
    <row r="4" spans="1:25" ht="26.25" x14ac:dyDescent="0.25">
      <c r="A4" s="2" t="s">
        <v>13</v>
      </c>
      <c r="B4" s="3" t="s">
        <v>14</v>
      </c>
      <c r="C4" s="3" t="s">
        <v>15</v>
      </c>
      <c r="D4" s="3" t="s">
        <v>14</v>
      </c>
      <c r="E4" s="3" t="s">
        <v>15</v>
      </c>
      <c r="F4" s="3" t="s">
        <v>14</v>
      </c>
      <c r="G4" s="3" t="s">
        <v>15</v>
      </c>
      <c r="H4" s="3" t="s">
        <v>14</v>
      </c>
      <c r="I4" s="3" t="s">
        <v>15</v>
      </c>
      <c r="J4" s="3" t="s">
        <v>14</v>
      </c>
      <c r="K4" s="3" t="s">
        <v>15</v>
      </c>
      <c r="L4" s="3" t="s">
        <v>14</v>
      </c>
      <c r="M4" s="3" t="s">
        <v>15</v>
      </c>
      <c r="N4" s="3" t="s">
        <v>14</v>
      </c>
      <c r="O4" s="3" t="s">
        <v>15</v>
      </c>
      <c r="P4" s="3" t="s">
        <v>14</v>
      </c>
      <c r="Q4" s="3" t="s">
        <v>15</v>
      </c>
      <c r="R4" s="3" t="s">
        <v>14</v>
      </c>
      <c r="S4" s="3" t="s">
        <v>15</v>
      </c>
      <c r="T4" s="3" t="s">
        <v>14</v>
      </c>
      <c r="U4" s="3" t="s">
        <v>15</v>
      </c>
      <c r="V4" s="3" t="s">
        <v>14</v>
      </c>
      <c r="W4" s="3" t="s">
        <v>15</v>
      </c>
      <c r="X4" s="3" t="s">
        <v>14</v>
      </c>
      <c r="Y4" s="3" t="s">
        <v>15</v>
      </c>
    </row>
    <row r="5" spans="1:25" ht="15.75" x14ac:dyDescent="0.25">
      <c r="A5" s="6" t="s">
        <v>16</v>
      </c>
      <c r="B5" s="4">
        <v>0</v>
      </c>
      <c r="C5" s="4">
        <v>0</v>
      </c>
      <c r="D5" s="4">
        <v>1.0350000000000002E-2</v>
      </c>
      <c r="E5" s="4">
        <v>1.0350000000000002E-2</v>
      </c>
      <c r="F5" s="4">
        <v>0.77</v>
      </c>
      <c r="G5" s="4">
        <v>0.77</v>
      </c>
      <c r="H5" s="4">
        <v>0</v>
      </c>
      <c r="I5" s="4">
        <v>0</v>
      </c>
      <c r="J5" s="4">
        <v>0.58822953332086358</v>
      </c>
      <c r="K5" s="4">
        <v>0.58822953332086358</v>
      </c>
      <c r="L5">
        <v>0.29580665189618799</v>
      </c>
      <c r="M5">
        <v>0.29580665189618799</v>
      </c>
      <c r="N5" s="4">
        <v>6.1400000000000003E-2</v>
      </c>
      <c r="O5" s="4">
        <v>6.1400000000000003E-2</v>
      </c>
      <c r="P5" s="4">
        <v>3.8E-3</v>
      </c>
      <c r="Q5" s="4">
        <v>3.8E-3</v>
      </c>
      <c r="R5" s="4">
        <v>0.70028000000000001</v>
      </c>
      <c r="S5" s="4">
        <v>0.70028000000000001</v>
      </c>
      <c r="T5" s="4">
        <v>0</v>
      </c>
      <c r="U5" s="4">
        <v>0</v>
      </c>
      <c r="V5">
        <v>0</v>
      </c>
      <c r="W5">
        <v>0</v>
      </c>
      <c r="X5" s="9">
        <v>2.4641524948362643</v>
      </c>
      <c r="Y5" s="12">
        <v>2.4641524948362643</v>
      </c>
    </row>
    <row r="6" spans="1:25" ht="15.75" x14ac:dyDescent="0.25">
      <c r="A6" s="6" t="s">
        <v>17</v>
      </c>
      <c r="B6" s="4">
        <v>1023.19264</v>
      </c>
      <c r="C6" s="4">
        <v>1023.19264</v>
      </c>
      <c r="D6" s="4">
        <v>184.74190999999999</v>
      </c>
      <c r="E6" s="4">
        <v>184.74190999999999</v>
      </c>
      <c r="F6" s="4">
        <v>96.238969999999995</v>
      </c>
      <c r="G6" s="4">
        <v>96.238969999999995</v>
      </c>
      <c r="H6" s="4">
        <v>803.77441999999996</v>
      </c>
      <c r="I6" s="4">
        <v>803.77441999999996</v>
      </c>
      <c r="J6" s="4">
        <v>1751.7282270982116</v>
      </c>
      <c r="K6" s="4">
        <v>1751.7282270982116</v>
      </c>
      <c r="L6">
        <v>2456.3700974011326</v>
      </c>
      <c r="M6">
        <v>2456.3700974011326</v>
      </c>
      <c r="N6" s="4">
        <v>3.4145800000000004</v>
      </c>
      <c r="O6" s="4">
        <v>3.4145800000000004</v>
      </c>
      <c r="P6" s="4">
        <v>110.79283</v>
      </c>
      <c r="Q6" s="4">
        <v>110.79283</v>
      </c>
      <c r="R6" s="4">
        <v>620.52676000000008</v>
      </c>
      <c r="S6" s="4">
        <v>620.52676000000008</v>
      </c>
      <c r="T6" s="4">
        <v>7.5701299999999998</v>
      </c>
      <c r="U6" s="4">
        <v>7.5701299999999998</v>
      </c>
      <c r="V6">
        <v>524.81547</v>
      </c>
      <c r="W6">
        <v>524.81547</v>
      </c>
      <c r="X6" s="9">
        <v>7215.1073751053773</v>
      </c>
      <c r="Y6" s="12">
        <v>7215.1073751053773</v>
      </c>
    </row>
    <row r="7" spans="1:25" ht="15.75" x14ac:dyDescent="0.25">
      <c r="A7" s="6" t="s">
        <v>18</v>
      </c>
      <c r="B7" s="4">
        <v>2.2440600000000002</v>
      </c>
      <c r="C7" s="4">
        <v>2.2440600000000002</v>
      </c>
      <c r="D7" s="4">
        <v>0.58668000000000009</v>
      </c>
      <c r="E7" s="4">
        <v>0.58668000000000009</v>
      </c>
      <c r="F7" s="4">
        <v>0</v>
      </c>
      <c r="G7" s="4">
        <v>0</v>
      </c>
      <c r="H7" s="4">
        <v>1.20723</v>
      </c>
      <c r="I7" s="4">
        <v>1.20723</v>
      </c>
      <c r="J7" s="4">
        <v>35.537000098657998</v>
      </c>
      <c r="K7" s="4">
        <v>35.537000098657998</v>
      </c>
      <c r="L7">
        <v>23.484038289636999</v>
      </c>
      <c r="M7">
        <v>23.484038289636999</v>
      </c>
      <c r="N7" s="4">
        <v>0</v>
      </c>
      <c r="O7" s="4">
        <v>0</v>
      </c>
      <c r="P7" s="4">
        <v>1.5780000000000002E-2</v>
      </c>
      <c r="Q7" s="4">
        <v>1.5780000000000002E-2</v>
      </c>
      <c r="R7" s="4">
        <v>0.20527000000000001</v>
      </c>
      <c r="S7" s="4">
        <v>0.20527000000000001</v>
      </c>
      <c r="T7" s="4">
        <v>0</v>
      </c>
      <c r="U7" s="4">
        <v>0</v>
      </c>
      <c r="V7">
        <v>1.48621</v>
      </c>
      <c r="W7">
        <v>1.48621</v>
      </c>
      <c r="X7" s="9">
        <v>50.58</v>
      </c>
      <c r="Y7" s="12">
        <v>50.58</v>
      </c>
    </row>
    <row r="8" spans="1:25" ht="15.75" x14ac:dyDescent="0.25">
      <c r="A8" s="6" t="s">
        <v>19</v>
      </c>
      <c r="B8" s="4">
        <v>354.34830999999997</v>
      </c>
      <c r="C8" s="4">
        <v>354.34830999999997</v>
      </c>
      <c r="D8" s="4">
        <v>117.27988999999999</v>
      </c>
      <c r="E8" s="4">
        <v>117.27988999999999</v>
      </c>
      <c r="F8" s="4">
        <v>33.126950000000001</v>
      </c>
      <c r="G8" s="4">
        <v>33.126950000000001</v>
      </c>
      <c r="H8" s="4">
        <v>293.78953999999999</v>
      </c>
      <c r="I8" s="4">
        <v>293.78953999999999</v>
      </c>
      <c r="J8" s="4">
        <v>943.12014267449922</v>
      </c>
      <c r="K8" s="4">
        <v>943.12014267449922</v>
      </c>
      <c r="L8">
        <v>1121.8876783235251</v>
      </c>
      <c r="M8">
        <v>1121.8876783235251</v>
      </c>
      <c r="N8" s="4">
        <v>4.6037800000000004</v>
      </c>
      <c r="O8" s="4">
        <v>4.6037800000000004</v>
      </c>
      <c r="P8" s="4">
        <v>28.85632</v>
      </c>
      <c r="Q8" s="4">
        <v>28.85632</v>
      </c>
      <c r="R8" s="4">
        <v>795.43972999999994</v>
      </c>
      <c r="S8" s="4">
        <v>795.43972999999994</v>
      </c>
      <c r="T8" s="4">
        <v>1.3448500000000001</v>
      </c>
      <c r="U8" s="4">
        <v>1.3448500000000001</v>
      </c>
      <c r="V8">
        <v>187.44899999999998</v>
      </c>
      <c r="W8">
        <v>187.44899999999998</v>
      </c>
      <c r="X8" s="9">
        <v>3733.1432064201204</v>
      </c>
      <c r="Y8" s="12">
        <v>3733.1432064201204</v>
      </c>
    </row>
    <row r="9" spans="1:25" ht="15.75" x14ac:dyDescent="0.25">
      <c r="A9" s="6" t="s">
        <v>20</v>
      </c>
      <c r="B9" s="4">
        <v>158.38513</v>
      </c>
      <c r="C9" s="4">
        <v>158.38513</v>
      </c>
      <c r="D9" s="4">
        <v>18.156610000000001</v>
      </c>
      <c r="E9" s="4">
        <v>18.156610000000001</v>
      </c>
      <c r="F9" s="4">
        <v>0</v>
      </c>
      <c r="G9" s="4">
        <v>0</v>
      </c>
      <c r="H9" s="4">
        <v>53.33663</v>
      </c>
      <c r="I9" s="4">
        <v>53.33663</v>
      </c>
      <c r="J9" s="4">
        <v>2403.8268477946772</v>
      </c>
      <c r="K9" s="4">
        <v>2403.8268477946772</v>
      </c>
      <c r="L9">
        <v>2359.4898898954166</v>
      </c>
      <c r="M9">
        <v>2359.4898898954166</v>
      </c>
      <c r="N9" s="4">
        <v>0.29307</v>
      </c>
      <c r="O9" s="4">
        <v>0.29307</v>
      </c>
      <c r="P9" s="4">
        <v>124.70845</v>
      </c>
      <c r="Q9" s="4">
        <v>124.70845</v>
      </c>
      <c r="R9" s="4">
        <v>98.883409999999998</v>
      </c>
      <c r="S9" s="4">
        <v>98.883409999999998</v>
      </c>
      <c r="T9" s="4">
        <v>0.53168000000000004</v>
      </c>
      <c r="U9" s="4">
        <v>0.53168000000000004</v>
      </c>
      <c r="V9">
        <v>287.68459999999999</v>
      </c>
      <c r="W9">
        <v>287.68459999999999</v>
      </c>
      <c r="X9" s="9">
        <v>4501.5762934539953</v>
      </c>
      <c r="Y9" s="12">
        <v>4501.5762934539953</v>
      </c>
    </row>
    <row r="10" spans="1:25" ht="15.75" x14ac:dyDescent="0.25">
      <c r="A10" s="6" t="s">
        <v>21</v>
      </c>
      <c r="B10" s="4">
        <v>113.50017</v>
      </c>
      <c r="C10" s="4">
        <v>113.50017</v>
      </c>
      <c r="D10" s="4">
        <v>26.04242</v>
      </c>
      <c r="E10" s="4">
        <v>26.04242</v>
      </c>
      <c r="F10" s="4">
        <v>0</v>
      </c>
      <c r="G10" s="4">
        <v>0</v>
      </c>
      <c r="H10" s="4">
        <v>58.874540000000003</v>
      </c>
      <c r="I10" s="4">
        <v>58.874540000000003</v>
      </c>
      <c r="J10" s="4">
        <v>485.23005169376233</v>
      </c>
      <c r="K10" s="4">
        <v>485.23005169376233</v>
      </c>
      <c r="L10">
        <v>380.48873554242442</v>
      </c>
      <c r="M10">
        <v>380.48873554242442</v>
      </c>
      <c r="N10" s="4">
        <v>13.15409</v>
      </c>
      <c r="O10" s="4">
        <v>13.15409</v>
      </c>
      <c r="P10" s="4">
        <v>13.79374</v>
      </c>
      <c r="Q10" s="4">
        <v>13.79374</v>
      </c>
      <c r="R10" s="4">
        <v>140.54575</v>
      </c>
      <c r="S10" s="4">
        <v>140.54575</v>
      </c>
      <c r="T10" s="4">
        <v>2.2954300000000001</v>
      </c>
      <c r="U10" s="4">
        <v>2.2954300000000001</v>
      </c>
      <c r="V10">
        <v>54.219720000000002</v>
      </c>
      <c r="W10">
        <v>54.219720000000002</v>
      </c>
      <c r="X10" s="9">
        <v>1140.56</v>
      </c>
      <c r="Y10" s="12">
        <v>1140.56</v>
      </c>
    </row>
    <row r="11" spans="1:25" ht="15.75" x14ac:dyDescent="0.25">
      <c r="A11" s="6" t="s">
        <v>22</v>
      </c>
      <c r="B11" s="4">
        <v>107.22157</v>
      </c>
      <c r="C11" s="4">
        <v>107.22157</v>
      </c>
      <c r="D11" s="4">
        <v>20.66046</v>
      </c>
      <c r="E11" s="4">
        <v>20.66046</v>
      </c>
      <c r="F11" s="4">
        <v>0</v>
      </c>
      <c r="G11" s="4">
        <v>0</v>
      </c>
      <c r="H11" s="4">
        <v>172.13582</v>
      </c>
      <c r="I11" s="4">
        <v>172.13582</v>
      </c>
      <c r="J11" s="4">
        <v>806.64838474845521</v>
      </c>
      <c r="K11" s="4">
        <v>806.64838474845521</v>
      </c>
      <c r="L11">
        <v>1016.9342905820658</v>
      </c>
      <c r="M11">
        <v>1016.9342905820658</v>
      </c>
      <c r="N11" s="4">
        <v>0</v>
      </c>
      <c r="O11" s="4">
        <v>0</v>
      </c>
      <c r="P11" s="4">
        <v>9.0096600000000002</v>
      </c>
      <c r="Q11" s="4">
        <v>9.0096600000000002</v>
      </c>
      <c r="R11" s="4">
        <v>44.89573</v>
      </c>
      <c r="S11" s="4">
        <v>44.89573</v>
      </c>
      <c r="T11" s="4">
        <v>0.18775000000000003</v>
      </c>
      <c r="U11" s="4">
        <v>0.18775000000000003</v>
      </c>
      <c r="V11">
        <v>104.3725</v>
      </c>
      <c r="W11">
        <v>104.3725</v>
      </c>
      <c r="X11" s="9">
        <v>1958.4097993897597</v>
      </c>
      <c r="Y11" s="12">
        <v>1958.4097993897597</v>
      </c>
    </row>
    <row r="12" spans="1:25" ht="15.75" x14ac:dyDescent="0.25">
      <c r="A12" s="6" t="s">
        <v>23</v>
      </c>
      <c r="B12" s="4">
        <v>36.391730000000003</v>
      </c>
      <c r="C12" s="4">
        <v>36.391730000000003</v>
      </c>
      <c r="D12" s="4">
        <v>21.302790000000002</v>
      </c>
      <c r="E12" s="4">
        <v>21.302790000000002</v>
      </c>
      <c r="F12" s="4">
        <v>0</v>
      </c>
      <c r="G12" s="4">
        <v>0</v>
      </c>
      <c r="H12" s="4">
        <v>-4.6966999999999999</v>
      </c>
      <c r="I12" s="4">
        <v>-4.6966999999999999</v>
      </c>
      <c r="J12" s="4">
        <v>7.7214070460933923</v>
      </c>
      <c r="K12" s="4">
        <v>7.7214070460933923</v>
      </c>
      <c r="L12">
        <v>5.717187056340892</v>
      </c>
      <c r="M12">
        <v>5.717187056340892</v>
      </c>
      <c r="N12" s="4">
        <v>0</v>
      </c>
      <c r="O12" s="4">
        <v>0</v>
      </c>
      <c r="P12" s="4">
        <v>0.51517000000000002</v>
      </c>
      <c r="Q12" s="4">
        <v>0.51517000000000002</v>
      </c>
      <c r="R12" s="4">
        <v>2.0423100000000001</v>
      </c>
      <c r="S12" s="4">
        <v>2.0423100000000001</v>
      </c>
      <c r="T12" s="4">
        <v>0</v>
      </c>
      <c r="U12" s="4">
        <v>0</v>
      </c>
      <c r="V12">
        <v>8.2182999999999993</v>
      </c>
      <c r="W12">
        <v>8.2182999999999993</v>
      </c>
      <c r="X12" s="9">
        <v>85.206850562452615</v>
      </c>
      <c r="Y12" s="12">
        <v>85.206850562452615</v>
      </c>
    </row>
    <row r="13" spans="1:25" ht="15.75" x14ac:dyDescent="0.25">
      <c r="A13" s="6" t="s">
        <v>24</v>
      </c>
      <c r="B13" s="4">
        <v>81.131990000000002</v>
      </c>
      <c r="C13" s="4">
        <v>81.131990000000002</v>
      </c>
      <c r="D13" s="4">
        <v>2.39907</v>
      </c>
      <c r="E13" s="4">
        <v>2.39907</v>
      </c>
      <c r="F13" s="4">
        <v>0</v>
      </c>
      <c r="G13" s="4">
        <v>0</v>
      </c>
      <c r="H13" s="4">
        <v>3.5502600000000002</v>
      </c>
      <c r="I13" s="4">
        <v>3.5502600000000002</v>
      </c>
      <c r="J13" s="4">
        <v>10.027270448878717</v>
      </c>
      <c r="K13" s="4">
        <v>10.027270448878717</v>
      </c>
      <c r="L13">
        <v>6.09963003269017</v>
      </c>
      <c r="M13">
        <v>6.09963003269017</v>
      </c>
      <c r="N13" s="4">
        <v>6.1400000000000003E-2</v>
      </c>
      <c r="O13" s="4">
        <v>6.1400000000000003E-2</v>
      </c>
      <c r="P13" s="4">
        <v>3.0930000000000003E-2</v>
      </c>
      <c r="Q13" s="4">
        <v>3.0930000000000003E-2</v>
      </c>
      <c r="R13" s="4">
        <v>1.6473900000000001</v>
      </c>
      <c r="S13" s="4">
        <v>1.6473900000000001</v>
      </c>
      <c r="T13" s="4">
        <v>5.6500000000000005E-3</v>
      </c>
      <c r="U13" s="4">
        <v>5.6500000000000005E-3</v>
      </c>
      <c r="V13">
        <v>8.0828699999999998</v>
      </c>
      <c r="W13">
        <v>8.0828699999999998</v>
      </c>
      <c r="X13" s="9">
        <v>126.40518949476353</v>
      </c>
      <c r="Y13" s="12">
        <v>126.40518949476353</v>
      </c>
    </row>
    <row r="14" spans="1:25" ht="15.75" x14ac:dyDescent="0.25">
      <c r="A14" s="6" t="s">
        <v>25</v>
      </c>
      <c r="B14" s="4">
        <v>2047.7141099999999</v>
      </c>
      <c r="C14" s="4">
        <v>2047.7141099999999</v>
      </c>
      <c r="D14" s="4">
        <v>791.45798000000002</v>
      </c>
      <c r="E14" s="4">
        <v>791.45798000000002</v>
      </c>
      <c r="F14" s="4">
        <v>0.20100000000000001</v>
      </c>
      <c r="G14" s="4">
        <v>0.20100000000000001</v>
      </c>
      <c r="H14" s="4">
        <v>959.50360860000001</v>
      </c>
      <c r="I14" s="4">
        <v>959.50360860000001</v>
      </c>
      <c r="J14" s="4">
        <v>2329.509376465453</v>
      </c>
      <c r="K14" s="4">
        <v>2329.509376465453</v>
      </c>
      <c r="L14">
        <v>2333.4096015189871</v>
      </c>
      <c r="M14">
        <v>2333.4096015189871</v>
      </c>
      <c r="N14" s="4">
        <v>188.38263999999998</v>
      </c>
      <c r="O14" s="4">
        <v>188.38263999999998</v>
      </c>
      <c r="P14" s="4">
        <v>794.52575000000002</v>
      </c>
      <c r="Q14" s="4">
        <v>794.52575000000002</v>
      </c>
      <c r="R14" s="4">
        <v>7407.4288999999999</v>
      </c>
      <c r="S14" s="4">
        <v>7407.4288999999999</v>
      </c>
      <c r="T14" s="4">
        <v>19.111640000000001</v>
      </c>
      <c r="U14" s="4">
        <v>19.111640000000001</v>
      </c>
      <c r="V14">
        <v>1946.1263100000001</v>
      </c>
      <c r="W14">
        <v>1946.1263100000001</v>
      </c>
      <c r="X14" s="9">
        <v>20229.599999999999</v>
      </c>
      <c r="Y14" s="12">
        <v>20229.599999999999</v>
      </c>
    </row>
    <row r="15" spans="1:25" ht="15.75" x14ac:dyDescent="0.25">
      <c r="A15" s="6" t="s">
        <v>26</v>
      </c>
      <c r="B15" s="4">
        <v>150.08440999999999</v>
      </c>
      <c r="C15" s="4">
        <v>150.08440999999999</v>
      </c>
      <c r="D15" s="4">
        <v>12.49831</v>
      </c>
      <c r="E15" s="4">
        <v>12.49831</v>
      </c>
      <c r="F15" s="4">
        <v>17.246020000000001</v>
      </c>
      <c r="G15" s="4">
        <v>17.246020000000001</v>
      </c>
      <c r="H15" s="4">
        <v>7.6311900000000001</v>
      </c>
      <c r="I15" s="4">
        <v>7.6311900000000001</v>
      </c>
      <c r="J15" s="4">
        <v>348.07350306031088</v>
      </c>
      <c r="K15" s="4">
        <v>348.07350306031088</v>
      </c>
      <c r="L15">
        <v>455.56274925571097</v>
      </c>
      <c r="M15">
        <v>455.56274925571097</v>
      </c>
      <c r="N15" s="4">
        <v>1.23021</v>
      </c>
      <c r="O15" s="4">
        <v>1.23021</v>
      </c>
      <c r="P15" s="4">
        <v>7.21387</v>
      </c>
      <c r="Q15" s="4">
        <v>7.21387</v>
      </c>
      <c r="R15" s="4">
        <v>144.59475</v>
      </c>
      <c r="S15" s="4">
        <v>144.59475</v>
      </c>
      <c r="T15" s="4">
        <v>1.7076100000000001</v>
      </c>
      <c r="U15" s="4">
        <v>1.7076100000000001</v>
      </c>
      <c r="V15">
        <v>20.202390000000001</v>
      </c>
      <c r="W15">
        <v>20.202390000000001</v>
      </c>
      <c r="X15" s="9">
        <v>1045.0435028882141</v>
      </c>
      <c r="Y15" s="12">
        <v>1045.0435028882141</v>
      </c>
    </row>
    <row r="16" spans="1:25" ht="15.75" x14ac:dyDescent="0.25">
      <c r="A16" s="6" t="s">
        <v>27</v>
      </c>
      <c r="B16" s="4">
        <v>2641.32026</v>
      </c>
      <c r="C16" s="4">
        <v>2641.32026</v>
      </c>
      <c r="D16" s="4">
        <v>374.10795000000002</v>
      </c>
      <c r="E16" s="4">
        <v>374.10795000000002</v>
      </c>
      <c r="F16" s="4">
        <v>320.88652000000002</v>
      </c>
      <c r="G16" s="4">
        <v>320.88652000000002</v>
      </c>
      <c r="H16" s="4">
        <v>225.68957</v>
      </c>
      <c r="I16" s="4">
        <v>225.68957</v>
      </c>
      <c r="J16" s="4">
        <v>1815.1692090465531</v>
      </c>
      <c r="K16" s="4">
        <v>1815.1692090465531</v>
      </c>
      <c r="L16">
        <v>1976.2826516027644</v>
      </c>
      <c r="M16">
        <v>1976.2826516027644</v>
      </c>
      <c r="N16" s="4">
        <v>33.362339999999996</v>
      </c>
      <c r="O16" s="4">
        <v>33.362339999999996</v>
      </c>
      <c r="P16" s="4">
        <v>243.05586</v>
      </c>
      <c r="Q16" s="4">
        <v>243.05586</v>
      </c>
      <c r="R16" s="4">
        <v>3873.45903</v>
      </c>
      <c r="S16" s="4">
        <v>3873.45903</v>
      </c>
      <c r="T16" s="4">
        <v>17.207049999999999</v>
      </c>
      <c r="U16" s="4">
        <v>17.207049999999999</v>
      </c>
      <c r="V16">
        <v>928.49872999999991</v>
      </c>
      <c r="W16">
        <v>928.49872999999991</v>
      </c>
      <c r="X16" s="9">
        <v>13124.56</v>
      </c>
      <c r="Y16" s="12">
        <v>13124.56</v>
      </c>
    </row>
    <row r="17" spans="1:25" ht="15.75" x14ac:dyDescent="0.25">
      <c r="A17" s="6" t="s">
        <v>28</v>
      </c>
      <c r="B17" s="4">
        <v>1670.2751699999999</v>
      </c>
      <c r="C17" s="4">
        <v>1670.2751699999999</v>
      </c>
      <c r="D17" s="4">
        <v>607.04513999999995</v>
      </c>
      <c r="E17" s="4">
        <v>607.04513999999995</v>
      </c>
      <c r="F17" s="4">
        <v>169.72802999999999</v>
      </c>
      <c r="G17" s="4">
        <v>169.72802999999999</v>
      </c>
      <c r="H17" s="4">
        <v>657.88120000000004</v>
      </c>
      <c r="I17" s="4">
        <v>657.88120000000004</v>
      </c>
      <c r="J17" s="4">
        <v>1922.2086779865419</v>
      </c>
      <c r="K17" s="4">
        <v>1922.2086779865419</v>
      </c>
      <c r="L17">
        <v>1817.155078225109</v>
      </c>
      <c r="M17">
        <v>1817.155078225109</v>
      </c>
      <c r="N17" s="4">
        <v>150.57738999999998</v>
      </c>
      <c r="O17" s="4">
        <v>150.57738999999998</v>
      </c>
      <c r="P17" s="4">
        <v>188.80678</v>
      </c>
      <c r="Q17" s="4">
        <v>188.80678</v>
      </c>
      <c r="R17" s="4">
        <v>8879.4181200000003</v>
      </c>
      <c r="S17" s="4">
        <v>8879.4181200000003</v>
      </c>
      <c r="T17" s="4">
        <v>3.2926500000000001</v>
      </c>
      <c r="U17" s="4">
        <v>3.2926500000000001</v>
      </c>
      <c r="V17">
        <v>1272.7446</v>
      </c>
      <c r="W17">
        <v>1272.7446</v>
      </c>
      <c r="X17" s="9">
        <v>18888.55</v>
      </c>
      <c r="Y17" s="12">
        <v>18888.55</v>
      </c>
    </row>
    <row r="18" spans="1:25" ht="15.75" x14ac:dyDescent="0.25">
      <c r="A18" s="6" t="s">
        <v>29</v>
      </c>
      <c r="B18" s="4">
        <v>423.68345999999997</v>
      </c>
      <c r="C18" s="4">
        <v>423.68345999999997</v>
      </c>
      <c r="D18" s="4">
        <v>23.496289999999998</v>
      </c>
      <c r="E18" s="4">
        <v>23.496289999999998</v>
      </c>
      <c r="F18" s="4">
        <v>0</v>
      </c>
      <c r="G18" s="4">
        <v>0</v>
      </c>
      <c r="H18" s="4">
        <v>362.27121</v>
      </c>
      <c r="I18" s="4">
        <v>362.27121</v>
      </c>
      <c r="J18" s="4">
        <v>748.23274268445527</v>
      </c>
      <c r="K18" s="4">
        <v>748.23274268445527</v>
      </c>
      <c r="L18">
        <v>1191.5257284247477</v>
      </c>
      <c r="M18">
        <v>1191.5257284247477</v>
      </c>
      <c r="N18" s="4">
        <v>3.0987400000000003</v>
      </c>
      <c r="O18" s="4">
        <v>3.0987400000000003</v>
      </c>
      <c r="P18" s="4">
        <v>11.836219999999999</v>
      </c>
      <c r="Q18" s="4">
        <v>11.836219999999999</v>
      </c>
      <c r="R18" s="4">
        <v>15.524650000000001</v>
      </c>
      <c r="S18" s="4">
        <v>15.524650000000001</v>
      </c>
      <c r="T18" s="4">
        <v>0.43923000000000001</v>
      </c>
      <c r="U18" s="4">
        <v>0.43923000000000001</v>
      </c>
      <c r="V18">
        <v>98.045090000000002</v>
      </c>
      <c r="W18">
        <v>98.045090000000002</v>
      </c>
      <c r="X18" s="9">
        <v>2588.1550510108673</v>
      </c>
      <c r="Y18" s="12">
        <v>2588.1550510108673</v>
      </c>
    </row>
    <row r="19" spans="1:25" ht="15.75" x14ac:dyDescent="0.25">
      <c r="A19" s="6" t="s">
        <v>30</v>
      </c>
      <c r="B19" s="4">
        <v>159.67534000000001</v>
      </c>
      <c r="C19" s="4">
        <v>159.67534000000001</v>
      </c>
      <c r="D19" s="4">
        <v>59.14817</v>
      </c>
      <c r="E19" s="4">
        <v>59.14817</v>
      </c>
      <c r="F19" s="4">
        <v>0</v>
      </c>
      <c r="G19" s="4">
        <v>0</v>
      </c>
      <c r="H19" s="4">
        <v>227.31138999999999</v>
      </c>
      <c r="I19" s="4">
        <v>227.31138999999999</v>
      </c>
      <c r="J19" s="4">
        <v>830.71154919238063</v>
      </c>
      <c r="K19" s="4">
        <v>830.71154919238063</v>
      </c>
      <c r="L19">
        <v>1213.8919943515127</v>
      </c>
      <c r="M19">
        <v>1213.8919943515127</v>
      </c>
      <c r="N19" s="4">
        <v>3.20404</v>
      </c>
      <c r="O19" s="4">
        <v>3.20404</v>
      </c>
      <c r="P19" s="4">
        <v>13.91062</v>
      </c>
      <c r="Q19" s="4">
        <v>13.91062</v>
      </c>
      <c r="R19" s="4">
        <v>25.598199999999999</v>
      </c>
      <c r="S19" s="4">
        <v>25.598199999999999</v>
      </c>
      <c r="T19" s="4">
        <v>1.27094</v>
      </c>
      <c r="U19" s="4">
        <v>1.27094</v>
      </c>
      <c r="V19">
        <v>85.450500000000005</v>
      </c>
      <c r="W19">
        <v>85.450500000000005</v>
      </c>
      <c r="X19" s="9">
        <v>2350.59</v>
      </c>
      <c r="Y19" s="12">
        <v>2350.59</v>
      </c>
    </row>
    <row r="20" spans="1:25" ht="15.75" x14ac:dyDescent="0.25">
      <c r="A20" s="6" t="s">
        <v>31</v>
      </c>
      <c r="B20" s="4">
        <v>121.85965</v>
      </c>
      <c r="C20" s="4">
        <v>121.85965</v>
      </c>
      <c r="D20" s="4">
        <v>19.216909999999999</v>
      </c>
      <c r="E20" s="4">
        <v>19.216909999999999</v>
      </c>
      <c r="F20" s="4">
        <v>0</v>
      </c>
      <c r="G20" s="4">
        <v>0</v>
      </c>
      <c r="H20" s="4">
        <v>18.464739999999999</v>
      </c>
      <c r="I20" s="4">
        <v>18.464739999999999</v>
      </c>
      <c r="J20" s="4">
        <v>1250.312001903251</v>
      </c>
      <c r="K20" s="4">
        <v>1250.312001903251</v>
      </c>
      <c r="L20">
        <v>1267.8319600152422</v>
      </c>
      <c r="M20">
        <v>1267.8319600152422</v>
      </c>
      <c r="N20" s="4">
        <v>1.48733</v>
      </c>
      <c r="O20" s="4">
        <v>1.48733</v>
      </c>
      <c r="P20" s="4">
        <v>112.54998000000001</v>
      </c>
      <c r="Q20" s="4">
        <v>112.54998000000001</v>
      </c>
      <c r="R20" s="4">
        <v>80.155249999999995</v>
      </c>
      <c r="S20" s="4">
        <v>80.155249999999995</v>
      </c>
      <c r="T20" s="4">
        <v>1.13774</v>
      </c>
      <c r="U20" s="4">
        <v>1.13774</v>
      </c>
      <c r="V20">
        <v>148.60245</v>
      </c>
      <c r="W20">
        <v>148.60245</v>
      </c>
      <c r="X20" s="9">
        <v>2505.1770601522098</v>
      </c>
      <c r="Y20" s="12">
        <v>2505.1770601522098</v>
      </c>
    </row>
    <row r="21" spans="1:25" ht="15.75" x14ac:dyDescent="0.25">
      <c r="A21" s="6" t="s">
        <v>32</v>
      </c>
      <c r="B21" s="4">
        <v>1235.27907</v>
      </c>
      <c r="C21" s="4">
        <v>1235.27907</v>
      </c>
      <c r="D21" s="4">
        <v>223.79079999999999</v>
      </c>
      <c r="E21" s="4">
        <v>223.79079999999999</v>
      </c>
      <c r="F21" s="4">
        <v>72.699770000000001</v>
      </c>
      <c r="G21" s="4">
        <v>72.699770000000001</v>
      </c>
      <c r="H21" s="4">
        <v>154.81700000000001</v>
      </c>
      <c r="I21" s="4">
        <v>154.81700000000001</v>
      </c>
      <c r="J21" s="4">
        <v>4056.7362725883886</v>
      </c>
      <c r="K21" s="4">
        <v>4056.7362725883886</v>
      </c>
      <c r="L21">
        <v>3998.7934509460874</v>
      </c>
      <c r="M21">
        <v>3998.7934509460874</v>
      </c>
      <c r="N21" s="4">
        <v>73.242569000000003</v>
      </c>
      <c r="O21" s="4">
        <v>73.242569000000003</v>
      </c>
      <c r="P21" s="4">
        <v>345.96197999999998</v>
      </c>
      <c r="Q21" s="4">
        <v>345.96197999999998</v>
      </c>
      <c r="R21" s="4">
        <v>7179.2028399999999</v>
      </c>
      <c r="S21" s="4">
        <v>7179.2028399999999</v>
      </c>
      <c r="T21" s="4">
        <v>24.63747</v>
      </c>
      <c r="U21" s="4">
        <v>24.63747</v>
      </c>
      <c r="V21">
        <v>883.40023940000003</v>
      </c>
      <c r="W21">
        <v>883.40023940000003</v>
      </c>
      <c r="X21" s="9">
        <v>18146.096931458826</v>
      </c>
      <c r="Y21" s="12">
        <v>18146.096931458826</v>
      </c>
    </row>
    <row r="22" spans="1:25" ht="15.75" x14ac:dyDescent="0.25">
      <c r="A22" s="6" t="s">
        <v>33</v>
      </c>
      <c r="B22" s="4">
        <v>625.71088999999995</v>
      </c>
      <c r="C22" s="4">
        <v>625.71088999999995</v>
      </c>
      <c r="D22" s="4">
        <v>81.886719999999997</v>
      </c>
      <c r="E22" s="4">
        <v>81.886719999999997</v>
      </c>
      <c r="F22" s="4">
        <v>31.778580000000002</v>
      </c>
      <c r="G22" s="4">
        <v>31.778580000000002</v>
      </c>
      <c r="H22" s="4">
        <v>123.88316</v>
      </c>
      <c r="I22" s="4">
        <v>123.88316</v>
      </c>
      <c r="J22" s="4">
        <v>4512.4212383331005</v>
      </c>
      <c r="K22" s="4">
        <v>4512.4212383331005</v>
      </c>
      <c r="L22">
        <v>5299.8206479828532</v>
      </c>
      <c r="M22">
        <v>5299.8206479828532</v>
      </c>
      <c r="N22" s="4">
        <v>16.006720000000001</v>
      </c>
      <c r="O22" s="4">
        <v>16.006720000000001</v>
      </c>
      <c r="P22" s="4">
        <v>101.96689000000001</v>
      </c>
      <c r="Q22" s="4">
        <v>101.96689000000001</v>
      </c>
      <c r="R22" s="4">
        <v>1760.6858299999999</v>
      </c>
      <c r="S22" s="4">
        <v>1760.6858299999999</v>
      </c>
      <c r="T22" s="4">
        <v>13.3622</v>
      </c>
      <c r="U22" s="4">
        <v>13.3622</v>
      </c>
      <c r="V22">
        <v>388.65816999999998</v>
      </c>
      <c r="W22">
        <v>388.65816999999998</v>
      </c>
      <c r="X22" s="9">
        <v>11275.549553854591</v>
      </c>
      <c r="Y22" s="12">
        <v>11275.549553854591</v>
      </c>
    </row>
    <row r="23" spans="1:25" ht="15.75" x14ac:dyDescent="0.25">
      <c r="A23" s="6" t="s">
        <v>34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0.10616825723352173</v>
      </c>
      <c r="K23" s="4">
        <v>0.10616825723352173</v>
      </c>
      <c r="L23">
        <v>0.9742243743612794</v>
      </c>
      <c r="M23">
        <v>0.9742243743612794</v>
      </c>
      <c r="N23" s="4">
        <v>0</v>
      </c>
      <c r="O23" s="4">
        <v>0</v>
      </c>
      <c r="P23" s="4">
        <v>0</v>
      </c>
      <c r="Q23" s="4">
        <v>0</v>
      </c>
      <c r="R23" s="4">
        <v>0.25284000000000001</v>
      </c>
      <c r="S23" s="4">
        <v>0.25284000000000001</v>
      </c>
      <c r="T23" s="4">
        <v>0</v>
      </c>
      <c r="U23" s="4">
        <v>0</v>
      </c>
      <c r="V23">
        <v>1.3500000000000001E-3</v>
      </c>
      <c r="W23">
        <v>1.3500000000000001E-3</v>
      </c>
      <c r="X23" s="9">
        <v>1.424529343798175</v>
      </c>
      <c r="Y23" s="12">
        <v>1.424529343798175</v>
      </c>
    </row>
    <row r="24" spans="1:25" ht="15.75" x14ac:dyDescent="0.25">
      <c r="A24" s="6" t="s">
        <v>35</v>
      </c>
      <c r="B24" s="4">
        <v>604.40354000000002</v>
      </c>
      <c r="C24" s="4">
        <v>604.40354000000002</v>
      </c>
      <c r="D24" s="4">
        <v>171.49087</v>
      </c>
      <c r="E24" s="4">
        <v>171.49087</v>
      </c>
      <c r="F24" s="4">
        <v>2.57572</v>
      </c>
      <c r="G24" s="4">
        <v>2.57572</v>
      </c>
      <c r="H24" s="4">
        <v>62.224460000000001</v>
      </c>
      <c r="I24" s="4">
        <v>62.224460000000001</v>
      </c>
      <c r="J24" s="4">
        <v>3063.7563127452568</v>
      </c>
      <c r="K24" s="4">
        <v>3063.7563127452568</v>
      </c>
      <c r="L24">
        <v>3532.4713196597618</v>
      </c>
      <c r="M24">
        <v>3532.4713196597618</v>
      </c>
      <c r="N24" s="4">
        <v>10.740550000000001</v>
      </c>
      <c r="O24" s="4">
        <v>10.740550000000001</v>
      </c>
      <c r="P24" s="4">
        <v>35.373640000000002</v>
      </c>
      <c r="Q24" s="4">
        <v>35.373640000000002</v>
      </c>
      <c r="R24" s="4">
        <v>663.45684000000006</v>
      </c>
      <c r="S24" s="4">
        <v>663.45684000000006</v>
      </c>
      <c r="T24" s="4">
        <v>4.6827500000000004</v>
      </c>
      <c r="U24" s="4">
        <v>4.6827500000000004</v>
      </c>
      <c r="V24">
        <v>409.86898000000002</v>
      </c>
      <c r="W24">
        <v>409.86898000000002</v>
      </c>
      <c r="X24" s="9">
        <v>7371.0651829006974</v>
      </c>
      <c r="Y24" s="12">
        <v>7371.0651829006974</v>
      </c>
    </row>
    <row r="25" spans="1:25" ht="15.75" x14ac:dyDescent="0.25">
      <c r="A25" s="6" t="s">
        <v>36</v>
      </c>
      <c r="B25" s="4">
        <v>6521.5038000000004</v>
      </c>
      <c r="C25" s="4">
        <v>6521.5038000000004</v>
      </c>
      <c r="D25" s="4">
        <v>720.49246000000005</v>
      </c>
      <c r="E25" s="4">
        <v>720.49246000000005</v>
      </c>
      <c r="F25" s="4">
        <v>3050.1940800000002</v>
      </c>
      <c r="G25" s="4">
        <v>3050.1940800000002</v>
      </c>
      <c r="H25" s="4">
        <v>1195.26801</v>
      </c>
      <c r="I25" s="4">
        <v>1195.26801</v>
      </c>
      <c r="J25" s="4">
        <v>2706.2888802902517</v>
      </c>
      <c r="K25" s="4">
        <v>2706.2888802902517</v>
      </c>
      <c r="L25">
        <v>2992.867324034833</v>
      </c>
      <c r="M25">
        <v>2992.867324034833</v>
      </c>
      <c r="N25" s="4">
        <v>178.36234999999999</v>
      </c>
      <c r="O25" s="4">
        <v>178.36234999999999</v>
      </c>
      <c r="P25" s="4">
        <v>531.85482000000002</v>
      </c>
      <c r="Q25" s="4">
        <v>531.85482000000002</v>
      </c>
      <c r="R25" s="4">
        <f>41385.39942-7500</f>
        <v>33885.399420000002</v>
      </c>
      <c r="S25" s="4">
        <f>41385.39942-7500</f>
        <v>33885.399420000002</v>
      </c>
      <c r="T25" s="4">
        <v>689.20789000000002</v>
      </c>
      <c r="U25" s="4">
        <v>689.20789000000002</v>
      </c>
      <c r="V25">
        <v>3201.4126600000004</v>
      </c>
      <c r="W25">
        <v>3201.4126600000004</v>
      </c>
      <c r="X25" s="9">
        <v>63516.3</v>
      </c>
      <c r="Y25" s="12">
        <v>63516.3</v>
      </c>
    </row>
    <row r="26" spans="1:25" ht="15.75" x14ac:dyDescent="0.25">
      <c r="A26" s="6" t="s">
        <v>37</v>
      </c>
      <c r="B26" s="4">
        <v>6.2735599999999998</v>
      </c>
      <c r="C26" s="4">
        <v>6.2735599999999998</v>
      </c>
      <c r="D26" s="4">
        <v>1.00918</v>
      </c>
      <c r="E26" s="4">
        <v>1.00918</v>
      </c>
      <c r="F26" s="4">
        <v>0</v>
      </c>
      <c r="G26" s="4">
        <v>0</v>
      </c>
      <c r="H26" s="4">
        <v>0.82491000000000003</v>
      </c>
      <c r="I26" s="4">
        <v>0.82491000000000003</v>
      </c>
      <c r="J26" s="4">
        <v>45.352388054012337</v>
      </c>
      <c r="K26" s="4">
        <v>45.352388054012337</v>
      </c>
      <c r="L26">
        <v>46.33568143722573</v>
      </c>
      <c r="M26">
        <v>46.33568143722573</v>
      </c>
      <c r="N26" s="4">
        <v>0</v>
      </c>
      <c r="O26" s="4">
        <v>0</v>
      </c>
      <c r="P26" s="4">
        <v>0.1164</v>
      </c>
      <c r="Q26" s="4">
        <v>0.1164</v>
      </c>
      <c r="R26" s="4">
        <v>3.4860000000000002E-2</v>
      </c>
      <c r="S26" s="4">
        <v>3.4860000000000002E-2</v>
      </c>
      <c r="T26" s="4">
        <v>6.9900000000000006E-3</v>
      </c>
      <c r="U26" s="4">
        <v>6.9900000000000006E-3</v>
      </c>
      <c r="V26">
        <v>7.8942899999999998</v>
      </c>
      <c r="W26">
        <v>7.8942899999999998</v>
      </c>
      <c r="X26" s="9">
        <v>90.342298911305505</v>
      </c>
      <c r="Y26" s="12">
        <v>90.342298911305505</v>
      </c>
    </row>
    <row r="27" spans="1:25" ht="15.75" x14ac:dyDescent="0.25">
      <c r="A27" s="6" t="s">
        <v>38</v>
      </c>
      <c r="B27" s="4">
        <v>43.997169999999997</v>
      </c>
      <c r="C27" s="4">
        <v>43.997169999999997</v>
      </c>
      <c r="D27" s="4">
        <v>0.32776000000000005</v>
      </c>
      <c r="E27" s="4">
        <v>0.32776000000000005</v>
      </c>
      <c r="F27" s="4">
        <v>0</v>
      </c>
      <c r="G27" s="4">
        <v>0</v>
      </c>
      <c r="H27" s="4">
        <v>49.483559999999997</v>
      </c>
      <c r="I27" s="4">
        <v>49.483559999999997</v>
      </c>
      <c r="J27" s="4">
        <v>111.62849469842602</v>
      </c>
      <c r="K27" s="4">
        <v>111.62849469842602</v>
      </c>
      <c r="L27">
        <v>126.22573205273201</v>
      </c>
      <c r="M27">
        <v>126.22573205273201</v>
      </c>
      <c r="N27" s="4">
        <v>0.01</v>
      </c>
      <c r="O27" s="4">
        <v>0.01</v>
      </c>
      <c r="P27" s="4">
        <v>1.95E-2</v>
      </c>
      <c r="Q27" s="4">
        <v>1.95E-2</v>
      </c>
      <c r="R27" s="4">
        <v>3.0385</v>
      </c>
      <c r="S27" s="4">
        <v>3.0385</v>
      </c>
      <c r="T27" s="4">
        <v>5.7000000000000002E-2</v>
      </c>
      <c r="U27" s="4">
        <v>5.7000000000000002E-2</v>
      </c>
      <c r="V27">
        <v>13.88429</v>
      </c>
      <c r="W27">
        <v>13.88429</v>
      </c>
      <c r="X27" s="9">
        <v>319.16974075356472</v>
      </c>
      <c r="Y27" s="12">
        <v>319.16974075356472</v>
      </c>
    </row>
    <row r="28" spans="1:25" ht="15.75" x14ac:dyDescent="0.25">
      <c r="A28" s="6" t="s">
        <v>39</v>
      </c>
      <c r="B28" s="4">
        <v>2.9703400000000002</v>
      </c>
      <c r="C28" s="4">
        <v>2.9703400000000002</v>
      </c>
      <c r="D28" s="4">
        <v>0</v>
      </c>
      <c r="E28" s="4">
        <v>0</v>
      </c>
      <c r="F28" s="4">
        <v>0</v>
      </c>
      <c r="G28" s="4">
        <v>0</v>
      </c>
      <c r="H28" s="4">
        <v>0.16436000000000001</v>
      </c>
      <c r="I28" s="4">
        <v>0.16436000000000001</v>
      </c>
      <c r="J28" s="4">
        <v>22.147014457488726</v>
      </c>
      <c r="K28" s="4">
        <v>22.147014457488726</v>
      </c>
      <c r="L28">
        <v>40.802237108674113</v>
      </c>
      <c r="M28">
        <v>40.802237108674113</v>
      </c>
      <c r="N28" s="4">
        <v>0</v>
      </c>
      <c r="O28" s="4">
        <v>0</v>
      </c>
      <c r="P28" s="4">
        <v>1.1340000000000001E-2</v>
      </c>
      <c r="Q28" s="4">
        <v>1.1340000000000001E-2</v>
      </c>
      <c r="R28" s="4">
        <v>35.130200000000002</v>
      </c>
      <c r="S28" s="4">
        <v>35.130200000000002</v>
      </c>
      <c r="T28" s="4">
        <v>0</v>
      </c>
      <c r="U28" s="4">
        <v>0</v>
      </c>
      <c r="V28">
        <v>1.8521100000000001</v>
      </c>
      <c r="W28">
        <v>1.8521100000000001</v>
      </c>
      <c r="X28" s="9">
        <v>104.52</v>
      </c>
      <c r="Y28" s="12">
        <v>104.52</v>
      </c>
    </row>
    <row r="29" spans="1:25" ht="15.75" x14ac:dyDescent="0.25">
      <c r="A29" s="6" t="s">
        <v>40</v>
      </c>
      <c r="B29" s="4">
        <v>1.06067</v>
      </c>
      <c r="C29" s="4">
        <v>1.06067</v>
      </c>
      <c r="D29" s="4">
        <v>0.20271000000000003</v>
      </c>
      <c r="E29" s="4">
        <v>0.20271000000000003</v>
      </c>
      <c r="F29" s="4">
        <v>0</v>
      </c>
      <c r="G29" s="4">
        <v>0</v>
      </c>
      <c r="H29" s="4">
        <v>1.16472</v>
      </c>
      <c r="I29" s="4">
        <v>1.16472</v>
      </c>
      <c r="J29" s="4">
        <v>103.52</v>
      </c>
      <c r="K29" s="4">
        <v>103.52</v>
      </c>
      <c r="L29">
        <v>74.284350773210846</v>
      </c>
      <c r="M29">
        <v>74.284350773210846</v>
      </c>
      <c r="N29" s="4">
        <v>0</v>
      </c>
      <c r="O29" s="4">
        <v>0</v>
      </c>
      <c r="P29" s="4">
        <v>3.6250000000000004E-2</v>
      </c>
      <c r="Q29" s="4">
        <v>3.6250000000000004E-2</v>
      </c>
      <c r="R29" s="4">
        <v>0.76151000000000002</v>
      </c>
      <c r="S29" s="4">
        <v>0.76151000000000002</v>
      </c>
      <c r="T29" s="4">
        <v>0</v>
      </c>
      <c r="U29" s="4">
        <v>0</v>
      </c>
      <c r="V29">
        <v>2.42937</v>
      </c>
      <c r="W29">
        <v>2.42937</v>
      </c>
      <c r="X29" s="9">
        <v>137.62995892954646</v>
      </c>
      <c r="Y29" s="12">
        <v>137.62995892954646</v>
      </c>
    </row>
    <row r="30" spans="1:25" ht="15.75" x14ac:dyDescent="0.25">
      <c r="A30" s="6" t="s">
        <v>41</v>
      </c>
      <c r="B30" s="4">
        <v>357.20788999999996</v>
      </c>
      <c r="C30" s="4">
        <v>357.20788999999996</v>
      </c>
      <c r="D30" s="4">
        <v>59.171379999999999</v>
      </c>
      <c r="E30" s="4">
        <v>59.171379999999999</v>
      </c>
      <c r="F30" s="4">
        <v>0</v>
      </c>
      <c r="G30" s="4">
        <v>0</v>
      </c>
      <c r="H30" s="4">
        <v>77.358860000000007</v>
      </c>
      <c r="I30" s="4">
        <v>77.358860000000007</v>
      </c>
      <c r="J30" s="4">
        <v>999.55</v>
      </c>
      <c r="K30" s="4">
        <v>999.55</v>
      </c>
      <c r="L30">
        <v>1594.3904615931533</v>
      </c>
      <c r="M30">
        <v>1594.3904615931533</v>
      </c>
      <c r="N30" s="4">
        <v>0.31789000000000001</v>
      </c>
      <c r="O30" s="4">
        <v>0.31789000000000001</v>
      </c>
      <c r="P30" s="4">
        <v>186.76918999999998</v>
      </c>
      <c r="Q30" s="4">
        <v>186.76918999999998</v>
      </c>
      <c r="R30" s="4">
        <v>222.86084</v>
      </c>
      <c r="S30" s="4">
        <v>222.86084</v>
      </c>
      <c r="T30" s="4">
        <v>1.7601</v>
      </c>
      <c r="U30" s="4">
        <v>1.7601</v>
      </c>
      <c r="V30">
        <v>151.66607000000002</v>
      </c>
      <c r="W30">
        <v>151.66607000000002</v>
      </c>
      <c r="X30" s="9">
        <v>3293.2268920103488</v>
      </c>
      <c r="Y30" s="12">
        <v>3293.2268920103488</v>
      </c>
    </row>
    <row r="31" spans="1:25" ht="15.75" x14ac:dyDescent="0.25">
      <c r="A31" s="6" t="s">
        <v>42</v>
      </c>
      <c r="B31" s="4">
        <v>74.914900000000003</v>
      </c>
      <c r="C31" s="4">
        <v>74.914900000000003</v>
      </c>
      <c r="D31" s="4">
        <v>7.0691499999999996</v>
      </c>
      <c r="E31" s="4">
        <v>7.0691499999999996</v>
      </c>
      <c r="F31" s="4">
        <v>23.602699999999999</v>
      </c>
      <c r="G31" s="4">
        <v>23.602699999999999</v>
      </c>
      <c r="H31" s="4">
        <v>6.4553700000000003</v>
      </c>
      <c r="I31" s="4">
        <v>6.4553700000000003</v>
      </c>
      <c r="J31" s="4">
        <v>216.71796185049277</v>
      </c>
      <c r="K31" s="4">
        <v>216.71796185049277</v>
      </c>
      <c r="L31">
        <v>237.69918738058919</v>
      </c>
      <c r="M31">
        <v>237.69918738058919</v>
      </c>
      <c r="N31" s="4">
        <v>1.7229399999999999</v>
      </c>
      <c r="O31" s="4">
        <v>1.7229399999999999</v>
      </c>
      <c r="P31" s="4">
        <v>3.6570399999999998</v>
      </c>
      <c r="Q31" s="4">
        <v>3.6570399999999998</v>
      </c>
      <c r="R31" s="4">
        <v>32.56682</v>
      </c>
      <c r="S31" s="4">
        <v>32.56682</v>
      </c>
      <c r="T31" s="4">
        <v>1.7253099999999999</v>
      </c>
      <c r="U31" s="4">
        <v>1.7253099999999999</v>
      </c>
      <c r="V31">
        <v>25.730629999999998</v>
      </c>
      <c r="W31">
        <v>25.730629999999998</v>
      </c>
      <c r="X31" s="9">
        <v>551.51</v>
      </c>
      <c r="Y31" s="12">
        <v>551.51</v>
      </c>
    </row>
    <row r="32" spans="1:25" ht="15.75" x14ac:dyDescent="0.25">
      <c r="A32" s="6" t="s">
        <v>43</v>
      </c>
      <c r="B32" s="4">
        <v>672.07417999999996</v>
      </c>
      <c r="C32" s="4">
        <v>672.07417999999996</v>
      </c>
      <c r="D32" s="4">
        <v>138.74904999999998</v>
      </c>
      <c r="E32" s="4">
        <v>138.74904999999998</v>
      </c>
      <c r="F32" s="4">
        <v>0</v>
      </c>
      <c r="G32" s="4">
        <v>0</v>
      </c>
      <c r="H32" s="4">
        <v>164.42478</v>
      </c>
      <c r="I32" s="4">
        <v>164.42478</v>
      </c>
      <c r="J32" s="4">
        <v>2709.1906915823829</v>
      </c>
      <c r="K32" s="4">
        <v>2709.1906915823829</v>
      </c>
      <c r="L32">
        <v>2527.9232458156098</v>
      </c>
      <c r="M32">
        <v>2527.9232458156098</v>
      </c>
      <c r="N32" s="4">
        <v>12.422409999999999</v>
      </c>
      <c r="O32" s="4">
        <v>12.422409999999999</v>
      </c>
      <c r="P32" s="4">
        <v>50.482089999999999</v>
      </c>
      <c r="Q32" s="4">
        <v>50.482089999999999</v>
      </c>
      <c r="R32" s="4">
        <v>566.36275000000001</v>
      </c>
      <c r="S32" s="4">
        <v>566.36275000000001</v>
      </c>
      <c r="T32" s="4">
        <v>8.8668600000000009</v>
      </c>
      <c r="U32" s="4">
        <v>8.8668600000000009</v>
      </c>
      <c r="V32">
        <v>255.69515999999999</v>
      </c>
      <c r="W32">
        <v>255.69515999999999</v>
      </c>
      <c r="X32" s="9">
        <v>6150.3834182918617</v>
      </c>
      <c r="Y32" s="12">
        <v>6150.3834182918617</v>
      </c>
    </row>
    <row r="33" spans="1:25" ht="15.75" x14ac:dyDescent="0.25">
      <c r="A33" s="6" t="s">
        <v>44</v>
      </c>
      <c r="B33" s="4">
        <v>744.90400999999997</v>
      </c>
      <c r="C33" s="4">
        <v>744.90400999999997</v>
      </c>
      <c r="D33" s="4">
        <v>219.43692999999999</v>
      </c>
      <c r="E33" s="4">
        <v>219.43692999999999</v>
      </c>
      <c r="F33" s="4">
        <v>0</v>
      </c>
      <c r="G33" s="4">
        <v>0</v>
      </c>
      <c r="H33" s="4">
        <v>164.68152999999998</v>
      </c>
      <c r="I33" s="4">
        <v>164.68152999999998</v>
      </c>
      <c r="J33" s="4">
        <v>2818.0738850880339</v>
      </c>
      <c r="K33" s="4">
        <v>2818.0738850880339</v>
      </c>
      <c r="L33">
        <v>3189.0011700604623</v>
      </c>
      <c r="M33">
        <v>3189.0011700604623</v>
      </c>
      <c r="N33" s="4">
        <v>4.7051800000000004</v>
      </c>
      <c r="O33" s="4">
        <v>4.7051800000000004</v>
      </c>
      <c r="P33" s="4">
        <v>102.51894</v>
      </c>
      <c r="Q33" s="4">
        <v>102.51894</v>
      </c>
      <c r="R33" s="4">
        <v>595.77165000000002</v>
      </c>
      <c r="S33" s="4">
        <v>595.77165000000002</v>
      </c>
      <c r="T33" s="4">
        <v>3.7787299999999999</v>
      </c>
      <c r="U33" s="4">
        <v>3.7787299999999999</v>
      </c>
      <c r="V33">
        <v>508.8265907</v>
      </c>
      <c r="W33">
        <v>508.8265907</v>
      </c>
      <c r="X33" s="9">
        <v>7396.52</v>
      </c>
      <c r="Y33" s="12">
        <v>7396.52</v>
      </c>
    </row>
    <row r="34" spans="1:25" ht="15.75" x14ac:dyDescent="0.25">
      <c r="A34" s="6" t="s">
        <v>45</v>
      </c>
      <c r="B34" s="4">
        <v>16.774609999999999</v>
      </c>
      <c r="C34" s="4">
        <v>16.774609999999999</v>
      </c>
      <c r="D34" s="4">
        <v>8.7203300000000006</v>
      </c>
      <c r="E34" s="4">
        <v>8.7203300000000006</v>
      </c>
      <c r="F34" s="4">
        <v>0</v>
      </c>
      <c r="G34" s="4">
        <v>0</v>
      </c>
      <c r="H34" s="4">
        <v>36.861469999999997</v>
      </c>
      <c r="I34" s="4">
        <v>36.861469999999997</v>
      </c>
      <c r="J34" s="4">
        <v>96.716921430836408</v>
      </c>
      <c r="K34" s="4">
        <v>96.716921430836408</v>
      </c>
      <c r="L34">
        <v>164.44132354754413</v>
      </c>
      <c r="M34">
        <v>164.44132354754413</v>
      </c>
      <c r="N34" s="4">
        <v>5.7750000000000003E-2</v>
      </c>
      <c r="O34" s="4">
        <v>5.7750000000000003E-2</v>
      </c>
      <c r="P34" s="4">
        <v>0.29846</v>
      </c>
      <c r="Q34" s="4">
        <v>0.29846</v>
      </c>
      <c r="R34" s="4">
        <v>2.7739799999999999</v>
      </c>
      <c r="S34" s="4">
        <v>2.7739799999999999</v>
      </c>
      <c r="T34" s="4">
        <v>0.19519</v>
      </c>
      <c r="U34" s="4">
        <v>0.19519</v>
      </c>
      <c r="V34">
        <v>11.7896</v>
      </c>
      <c r="W34">
        <v>11.7896</v>
      </c>
      <c r="X34" s="9">
        <v>306.71017246020807</v>
      </c>
      <c r="Y34" s="12">
        <v>306.71017246020807</v>
      </c>
    </row>
    <row r="35" spans="1:25" ht="15.75" x14ac:dyDescent="0.25">
      <c r="A35" s="6" t="s">
        <v>46</v>
      </c>
      <c r="B35" s="4">
        <v>1752.4357749999999</v>
      </c>
      <c r="C35" s="4">
        <v>1752.4357749999999</v>
      </c>
      <c r="D35" s="4">
        <v>469.53867000000002</v>
      </c>
      <c r="E35" s="4">
        <v>469.53867000000002</v>
      </c>
      <c r="F35" s="4">
        <v>100.17348999999999</v>
      </c>
      <c r="G35" s="4">
        <v>100.17348999999999</v>
      </c>
      <c r="H35" s="4">
        <v>375.9724774</v>
      </c>
      <c r="I35" s="4">
        <v>375.9724774</v>
      </c>
      <c r="J35" s="4">
        <v>4030.0590008432823</v>
      </c>
      <c r="K35" s="4">
        <v>4030.0590008432823</v>
      </c>
      <c r="L35">
        <v>6580.2983780703898</v>
      </c>
      <c r="M35">
        <v>6580.2983780703898</v>
      </c>
      <c r="N35" s="4">
        <v>161.07410000000002</v>
      </c>
      <c r="O35" s="4">
        <v>161.07410000000002</v>
      </c>
      <c r="P35" s="4">
        <v>214.49254000000002</v>
      </c>
      <c r="Q35" s="4">
        <v>214.49254000000002</v>
      </c>
      <c r="R35" s="4">
        <v>7875.1790300000002</v>
      </c>
      <c r="S35" s="4">
        <v>7875.1790300000002</v>
      </c>
      <c r="T35" s="4">
        <v>29.270910000000001</v>
      </c>
      <c r="U35" s="4">
        <v>29.270910000000001</v>
      </c>
      <c r="V35">
        <v>888.07315000000006</v>
      </c>
      <c r="W35">
        <v>888.07315000000006</v>
      </c>
      <c r="X35" s="9">
        <v>22307.309180304346</v>
      </c>
      <c r="Y35" s="12">
        <v>22307.309180304346</v>
      </c>
    </row>
    <row r="36" spans="1:25" ht="15.75" x14ac:dyDescent="0.25">
      <c r="A36" s="6" t="s">
        <v>47</v>
      </c>
      <c r="B36" s="4">
        <v>433.54255999999998</v>
      </c>
      <c r="C36" s="4">
        <v>433.54255999999998</v>
      </c>
      <c r="D36" s="4">
        <v>88.358180000000004</v>
      </c>
      <c r="E36" s="4">
        <v>88.358180000000004</v>
      </c>
      <c r="F36" s="4">
        <v>15.08159</v>
      </c>
      <c r="G36" s="4">
        <v>15.08159</v>
      </c>
      <c r="H36" s="4">
        <v>402.23919289999998</v>
      </c>
      <c r="I36" s="4">
        <v>402.23919289999998</v>
      </c>
      <c r="J36" s="4">
        <v>6080.5131765823662</v>
      </c>
      <c r="K36" s="4">
        <v>6080.5131765823662</v>
      </c>
      <c r="L36">
        <v>6811.7497136832089</v>
      </c>
      <c r="M36">
        <v>6811.7497136832089</v>
      </c>
      <c r="N36" s="4">
        <v>41.185859999999998</v>
      </c>
      <c r="O36" s="4">
        <v>41.185859999999998</v>
      </c>
      <c r="P36" s="4">
        <v>55.789619999999999</v>
      </c>
      <c r="Q36" s="4">
        <v>55.789619999999999</v>
      </c>
      <c r="R36" s="4">
        <v>999.34541000000002</v>
      </c>
      <c r="S36" s="4">
        <v>999.34541000000002</v>
      </c>
      <c r="T36" s="4">
        <v>10.484069999999999</v>
      </c>
      <c r="U36" s="4">
        <v>10.484069999999999</v>
      </c>
      <c r="V36">
        <v>458.82355000000001</v>
      </c>
      <c r="W36">
        <v>458.82355000000001</v>
      </c>
      <c r="X36" s="9">
        <v>12413.60563692116</v>
      </c>
      <c r="Y36" s="12">
        <v>12413.60563692116</v>
      </c>
    </row>
    <row r="37" spans="1:25" ht="15.75" x14ac:dyDescent="0.25">
      <c r="A37" s="6" t="s">
        <v>48</v>
      </c>
      <c r="B37" s="4">
        <v>21.257960000000001</v>
      </c>
      <c r="C37" s="4">
        <v>21.257960000000001</v>
      </c>
      <c r="D37" s="4">
        <v>3.8073699999999997</v>
      </c>
      <c r="E37" s="4">
        <v>3.8073699999999997</v>
      </c>
      <c r="F37" s="4">
        <v>0</v>
      </c>
      <c r="G37" s="4">
        <v>0</v>
      </c>
      <c r="H37" s="4">
        <v>2.9983300000000002</v>
      </c>
      <c r="I37" s="4">
        <v>2.9983300000000002</v>
      </c>
      <c r="J37" s="4">
        <v>151.22905487731487</v>
      </c>
      <c r="K37" s="4">
        <v>151.22905487731487</v>
      </c>
      <c r="L37">
        <v>221.4135284435464</v>
      </c>
      <c r="M37">
        <v>221.4135284435464</v>
      </c>
      <c r="N37" s="4">
        <v>2.7812299999999999</v>
      </c>
      <c r="O37" s="4">
        <v>2.7812299999999999</v>
      </c>
      <c r="P37" s="4">
        <v>35.061900000000001</v>
      </c>
      <c r="Q37" s="4">
        <v>35.061900000000001</v>
      </c>
      <c r="R37" s="4">
        <v>11.48254</v>
      </c>
      <c r="S37" s="4">
        <v>11.48254</v>
      </c>
      <c r="T37" s="4">
        <v>0.1368</v>
      </c>
      <c r="U37" s="4">
        <v>0.1368</v>
      </c>
      <c r="V37">
        <v>22.114649999999997</v>
      </c>
      <c r="W37">
        <v>22.114649999999997</v>
      </c>
      <c r="X37" s="9">
        <v>423.38901116326133</v>
      </c>
      <c r="Y37" s="12">
        <v>423.38901116326133</v>
      </c>
    </row>
    <row r="38" spans="1:25" ht="15.75" x14ac:dyDescent="0.25">
      <c r="A38" s="6" t="s">
        <v>49</v>
      </c>
      <c r="B38" s="4">
        <v>2195.32303</v>
      </c>
      <c r="C38" s="4">
        <v>2195.32303</v>
      </c>
      <c r="D38" s="4">
        <v>527.49550999999997</v>
      </c>
      <c r="E38" s="4">
        <v>527.49550999999997</v>
      </c>
      <c r="F38" s="4">
        <v>15.24342</v>
      </c>
      <c r="G38" s="4">
        <v>15.24342</v>
      </c>
      <c r="H38" s="4">
        <v>403.35654</v>
      </c>
      <c r="I38" s="4">
        <v>403.35654</v>
      </c>
      <c r="J38" s="4">
        <v>4529.5646514289829</v>
      </c>
      <c r="K38" s="4">
        <v>4529.5646514289829</v>
      </c>
      <c r="L38">
        <v>6275.802219457978</v>
      </c>
      <c r="M38">
        <v>6275.802219457978</v>
      </c>
      <c r="N38" s="4">
        <v>16.564700000000002</v>
      </c>
      <c r="O38" s="4">
        <v>16.564700000000002</v>
      </c>
      <c r="P38" s="4">
        <v>143.66415999999998</v>
      </c>
      <c r="Q38" s="4">
        <v>143.66415999999998</v>
      </c>
      <c r="R38" s="4">
        <v>3269.43244</v>
      </c>
      <c r="S38" s="4">
        <v>3269.43244</v>
      </c>
      <c r="T38" s="4">
        <v>8.6238099999999989</v>
      </c>
      <c r="U38" s="4">
        <v>8.6238099999999989</v>
      </c>
      <c r="V38">
        <v>1228.2904599999999</v>
      </c>
      <c r="W38">
        <v>1228.2904599999999</v>
      </c>
      <c r="X38" s="9">
        <v>17972.2371049139</v>
      </c>
      <c r="Y38" s="12">
        <v>17972.2371049139</v>
      </c>
    </row>
    <row r="39" spans="1:25" ht="15.75" x14ac:dyDescent="0.25">
      <c r="A39" s="6" t="s">
        <v>50</v>
      </c>
      <c r="B39" s="4">
        <v>152.97805</v>
      </c>
      <c r="C39" s="4">
        <v>152.97805</v>
      </c>
      <c r="D39" s="4">
        <v>44.925229999999999</v>
      </c>
      <c r="E39" s="4">
        <v>44.925229999999999</v>
      </c>
      <c r="F39" s="4">
        <v>0</v>
      </c>
      <c r="G39" s="4">
        <v>0</v>
      </c>
      <c r="H39" s="4">
        <v>11.93181</v>
      </c>
      <c r="I39" s="4">
        <v>11.93181</v>
      </c>
      <c r="J39" s="4">
        <v>617.69932443678306</v>
      </c>
      <c r="K39" s="4">
        <v>617.69932443678306</v>
      </c>
      <c r="L39">
        <v>849.45747228499113</v>
      </c>
      <c r="M39">
        <v>849.45747228499113</v>
      </c>
      <c r="N39" s="4">
        <v>2.7413699999999999</v>
      </c>
      <c r="O39" s="4">
        <v>2.7413699999999999</v>
      </c>
      <c r="P39" s="4">
        <v>9.9698399999999996</v>
      </c>
      <c r="Q39" s="4">
        <v>9.9698399999999996</v>
      </c>
      <c r="R39" s="4">
        <v>56.585839999999997</v>
      </c>
      <c r="S39" s="4">
        <v>56.585839999999997</v>
      </c>
      <c r="T39" s="4">
        <v>1.2434799999999999</v>
      </c>
      <c r="U39" s="4">
        <v>1.2434799999999999</v>
      </c>
      <c r="V39">
        <v>145.36685</v>
      </c>
      <c r="W39">
        <v>145.36685</v>
      </c>
      <c r="X39" s="9">
        <v>1634.5393284268093</v>
      </c>
      <c r="Y39" s="12">
        <v>1634.5393284268093</v>
      </c>
    </row>
    <row r="40" spans="1:25" ht="15.75" x14ac:dyDescent="0.25">
      <c r="A40" s="6" t="s">
        <v>51</v>
      </c>
      <c r="B40" s="4">
        <v>1656.93551</v>
      </c>
      <c r="C40" s="4">
        <v>1656.93551</v>
      </c>
      <c r="D40" s="4">
        <v>491.76016000000004</v>
      </c>
      <c r="E40" s="4">
        <v>491.76016000000004</v>
      </c>
      <c r="F40" s="4">
        <v>10.209339999999999</v>
      </c>
      <c r="G40" s="4">
        <v>10.209339999999999</v>
      </c>
      <c r="H40" s="4">
        <v>467.95390000000003</v>
      </c>
      <c r="I40" s="4">
        <v>467.95390000000003</v>
      </c>
      <c r="J40" s="4">
        <v>3074.182903693631</v>
      </c>
      <c r="K40" s="4">
        <v>3074.182903693631</v>
      </c>
      <c r="L40">
        <v>4824.4184558160678</v>
      </c>
      <c r="M40">
        <v>4824.4184558160678</v>
      </c>
      <c r="N40" s="4">
        <v>25.979210000000002</v>
      </c>
      <c r="O40" s="4">
        <v>25.979210000000002</v>
      </c>
      <c r="P40" s="4">
        <v>156.63406000000001</v>
      </c>
      <c r="Q40" s="4">
        <v>156.63406000000001</v>
      </c>
      <c r="R40" s="4">
        <v>11906.88718</v>
      </c>
      <c r="S40" s="4">
        <v>11906.88718</v>
      </c>
      <c r="T40" s="4">
        <v>23.907989999999998</v>
      </c>
      <c r="U40" s="4">
        <v>23.907989999999998</v>
      </c>
      <c r="V40">
        <v>805.55591000000004</v>
      </c>
      <c r="W40">
        <v>805.55591000000004</v>
      </c>
      <c r="X40" s="9">
        <v>24689.52</v>
      </c>
      <c r="Y40" s="12">
        <v>24689.52</v>
      </c>
    </row>
    <row r="41" spans="1:25" ht="15.75" x14ac:dyDescent="0.25">
      <c r="A41" s="7" t="s">
        <v>52</v>
      </c>
      <c r="B41" s="5">
        <v>26210.575515</v>
      </c>
      <c r="C41" s="5">
        <v>26210.575515</v>
      </c>
      <c r="D41" s="5">
        <v>5536.3730399999995</v>
      </c>
      <c r="E41" s="5">
        <v>5536.3730399999995</v>
      </c>
      <c r="F41" s="5">
        <v>3959.7561800000003</v>
      </c>
      <c r="G41" s="5">
        <v>3959.7561800000003</v>
      </c>
      <c r="H41" s="5">
        <v>7542.7890888999991</v>
      </c>
      <c r="I41" s="5">
        <v>7542.7890888999991</v>
      </c>
      <c r="J41" s="5">
        <v>55634.437819999999</v>
      </c>
      <c r="K41" s="5">
        <v>55634.437819999999</v>
      </c>
      <c r="L41" s="10">
        <v>67013.423439999999</v>
      </c>
      <c r="M41" s="10">
        <v>67013.423439999999</v>
      </c>
      <c r="N41" s="5">
        <v>950.78443900000013</v>
      </c>
      <c r="O41" s="5">
        <v>950.78443900000013</v>
      </c>
      <c r="P41" s="5">
        <v>3634.30062</v>
      </c>
      <c r="Q41" s="5">
        <v>3634.30062</v>
      </c>
      <c r="R41" s="5">
        <f>98697.57657-7500</f>
        <v>91197.576570000005</v>
      </c>
      <c r="S41" s="5">
        <f>98697.57657-7500</f>
        <v>91197.576570000005</v>
      </c>
      <c r="T41" s="5">
        <v>878.04989999999998</v>
      </c>
      <c r="U41" s="5">
        <v>878.04989999999998</v>
      </c>
      <c r="V41" s="10">
        <v>15087.332820099999</v>
      </c>
      <c r="W41" s="10">
        <v>15087.332820099999</v>
      </c>
      <c r="X41" s="5">
        <v>277646.1774216168</v>
      </c>
      <c r="Y41" s="11">
        <v>277646.1774216168</v>
      </c>
    </row>
    <row r="42" spans="1:25" x14ac:dyDescent="0.25">
      <c r="X42" s="52"/>
    </row>
    <row r="44" spans="1:25" x14ac:dyDescent="0.25"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</row>
    <row r="45" spans="1:25" x14ac:dyDescent="0.25">
      <c r="D45" s="57"/>
      <c r="E45" s="72"/>
      <c r="F45" s="72"/>
      <c r="G45" s="72"/>
      <c r="H45" s="57"/>
      <c r="I45" s="57"/>
      <c r="J45" s="73"/>
      <c r="K45" s="72"/>
      <c r="L45" s="72"/>
      <c r="M45" s="72"/>
      <c r="N45" s="72"/>
    </row>
    <row r="46" spans="1:25" x14ac:dyDescent="0.25">
      <c r="D46" s="57"/>
      <c r="E46" s="72"/>
      <c r="F46" s="72"/>
      <c r="G46" s="72"/>
      <c r="H46" s="57"/>
      <c r="I46" s="57"/>
      <c r="J46" s="73"/>
      <c r="K46" s="72"/>
      <c r="L46" s="72"/>
      <c r="M46" s="72"/>
      <c r="N46" s="72"/>
    </row>
    <row r="47" spans="1:25" x14ac:dyDescent="0.25">
      <c r="D47" s="57"/>
      <c r="E47" s="72"/>
      <c r="F47" s="72"/>
      <c r="G47" s="72"/>
      <c r="H47" s="57"/>
      <c r="I47" s="57"/>
      <c r="J47" s="73"/>
      <c r="K47" s="72"/>
      <c r="L47" s="72"/>
      <c r="M47" s="72"/>
      <c r="N47" s="72"/>
    </row>
    <row r="48" spans="1:25" x14ac:dyDescent="0.25">
      <c r="D48" s="57"/>
      <c r="E48" s="72"/>
      <c r="F48" s="72"/>
      <c r="G48" s="72"/>
      <c r="H48" s="57"/>
      <c r="I48" s="57"/>
      <c r="J48" s="73"/>
      <c r="K48" s="72"/>
      <c r="L48" s="72"/>
      <c r="M48" s="72"/>
      <c r="N48" s="72"/>
    </row>
    <row r="49" spans="4:14" x14ac:dyDescent="0.25">
      <c r="D49" s="57"/>
      <c r="E49" s="72"/>
      <c r="F49" s="72"/>
      <c r="G49" s="72"/>
      <c r="H49" s="57"/>
      <c r="I49" s="57"/>
      <c r="J49" s="73"/>
      <c r="K49" s="72"/>
      <c r="L49" s="72"/>
      <c r="M49" s="72"/>
      <c r="N49" s="72"/>
    </row>
    <row r="50" spans="4:14" x14ac:dyDescent="0.25">
      <c r="D50" s="57"/>
      <c r="E50" s="72"/>
      <c r="F50" s="72"/>
      <c r="G50" s="72"/>
      <c r="H50" s="57"/>
      <c r="I50" s="57"/>
      <c r="J50" s="73"/>
      <c r="K50" s="72"/>
      <c r="L50" s="72"/>
      <c r="M50" s="72"/>
      <c r="N50" s="72"/>
    </row>
    <row r="51" spans="4:14" x14ac:dyDescent="0.25">
      <c r="D51" s="57"/>
      <c r="E51" s="72"/>
      <c r="F51" s="72"/>
      <c r="G51" s="72"/>
      <c r="H51" s="57"/>
      <c r="I51" s="57"/>
      <c r="J51" s="73"/>
      <c r="K51" s="72"/>
      <c r="L51" s="72"/>
      <c r="M51" s="72"/>
      <c r="N51" s="72"/>
    </row>
    <row r="52" spans="4:14" x14ac:dyDescent="0.25">
      <c r="D52" s="57"/>
      <c r="E52" s="72"/>
      <c r="F52" s="72"/>
      <c r="G52" s="72"/>
      <c r="H52" s="57"/>
      <c r="I52" s="57"/>
      <c r="J52" s="73"/>
      <c r="K52" s="72"/>
      <c r="L52" s="72"/>
      <c r="M52" s="72"/>
      <c r="N52" s="72"/>
    </row>
    <row r="53" spans="4:14" x14ac:dyDescent="0.25">
      <c r="D53" s="57"/>
      <c r="E53" s="72"/>
      <c r="F53" s="72"/>
      <c r="G53" s="72"/>
      <c r="H53" s="57"/>
      <c r="I53" s="57"/>
      <c r="J53" s="73"/>
      <c r="K53" s="72"/>
      <c r="L53" s="72"/>
      <c r="M53" s="72"/>
      <c r="N53" s="72"/>
    </row>
    <row r="54" spans="4:14" x14ac:dyDescent="0.25">
      <c r="D54" s="57"/>
      <c r="E54" s="72"/>
      <c r="F54" s="72"/>
      <c r="G54" s="72"/>
      <c r="H54" s="57"/>
      <c r="I54" s="57"/>
      <c r="J54" s="73"/>
      <c r="K54" s="72"/>
      <c r="L54" s="72"/>
      <c r="M54" s="72"/>
      <c r="N54" s="72"/>
    </row>
    <row r="55" spans="4:14" x14ac:dyDescent="0.25">
      <c r="D55" s="57"/>
      <c r="E55" s="72"/>
      <c r="F55" s="72"/>
      <c r="G55" s="72"/>
      <c r="H55" s="57"/>
      <c r="I55" s="57"/>
      <c r="J55" s="73"/>
      <c r="K55" s="72"/>
      <c r="L55" s="72"/>
      <c r="M55" s="72"/>
      <c r="N55" s="72"/>
    </row>
    <row r="56" spans="4:14" x14ac:dyDescent="0.25">
      <c r="D56" s="57"/>
      <c r="E56" s="72"/>
      <c r="F56" s="72"/>
      <c r="G56" s="72"/>
      <c r="H56" s="57"/>
      <c r="I56" s="57"/>
      <c r="J56" s="73"/>
      <c r="K56" s="72"/>
      <c r="L56" s="72"/>
      <c r="M56" s="72"/>
      <c r="N56" s="72"/>
    </row>
    <row r="57" spans="4:14" x14ac:dyDescent="0.25">
      <c r="D57" s="57"/>
      <c r="E57" s="72"/>
      <c r="F57" s="72"/>
      <c r="G57" s="72"/>
      <c r="H57" s="57"/>
      <c r="I57" s="57"/>
      <c r="J57" s="73"/>
      <c r="K57" s="72"/>
      <c r="L57" s="72"/>
      <c r="M57" s="72"/>
      <c r="N57" s="72"/>
    </row>
    <row r="58" spans="4:14" x14ac:dyDescent="0.25">
      <c r="D58" s="57"/>
      <c r="E58" s="72"/>
      <c r="F58" s="72"/>
      <c r="G58" s="72"/>
      <c r="H58" s="57"/>
      <c r="I58" s="57"/>
      <c r="J58" s="73"/>
      <c r="K58" s="72"/>
      <c r="L58" s="72"/>
      <c r="M58" s="72"/>
      <c r="N58" s="72"/>
    </row>
    <row r="59" spans="4:14" x14ac:dyDescent="0.25">
      <c r="D59" s="57"/>
      <c r="E59" s="72"/>
      <c r="F59" s="72"/>
      <c r="G59" s="72"/>
      <c r="H59" s="57"/>
      <c r="I59" s="57"/>
      <c r="J59" s="73"/>
      <c r="K59" s="72"/>
      <c r="L59" s="72"/>
      <c r="M59" s="72"/>
      <c r="N59" s="72"/>
    </row>
    <row r="60" spans="4:14" x14ac:dyDescent="0.25">
      <c r="D60" s="57"/>
      <c r="E60" s="72"/>
      <c r="F60" s="72"/>
      <c r="G60" s="72"/>
      <c r="H60" s="57"/>
      <c r="I60" s="57"/>
      <c r="J60" s="73"/>
      <c r="K60" s="72"/>
      <c r="L60" s="72"/>
      <c r="M60" s="72"/>
      <c r="N60" s="72"/>
    </row>
    <row r="61" spans="4:14" x14ac:dyDescent="0.25">
      <c r="D61" s="57"/>
      <c r="E61" s="72"/>
      <c r="F61" s="72"/>
      <c r="G61" s="72"/>
      <c r="H61" s="57"/>
      <c r="I61" s="57"/>
      <c r="J61" s="73"/>
      <c r="K61" s="72"/>
      <c r="L61" s="72"/>
      <c r="M61" s="72"/>
      <c r="N61" s="72"/>
    </row>
    <row r="62" spans="4:14" x14ac:dyDescent="0.25">
      <c r="D62" s="57"/>
      <c r="E62" s="72"/>
      <c r="F62" s="72"/>
      <c r="G62" s="72"/>
      <c r="H62" s="57"/>
      <c r="I62" s="57"/>
      <c r="J62" s="73"/>
      <c r="K62" s="72"/>
      <c r="L62" s="72"/>
      <c r="M62" s="72"/>
      <c r="N62" s="72"/>
    </row>
    <row r="63" spans="4:14" x14ac:dyDescent="0.25">
      <c r="D63" s="57"/>
      <c r="E63" s="72"/>
      <c r="F63" s="72"/>
      <c r="G63" s="72"/>
      <c r="H63" s="57"/>
      <c r="I63" s="57"/>
      <c r="J63" s="73"/>
      <c r="K63" s="72"/>
      <c r="L63" s="72"/>
      <c r="M63" s="72"/>
      <c r="N63" s="72"/>
    </row>
    <row r="64" spans="4:14" x14ac:dyDescent="0.25">
      <c r="D64" s="57"/>
      <c r="E64" s="72"/>
      <c r="F64" s="72"/>
      <c r="G64" s="72"/>
      <c r="H64" s="57"/>
      <c r="I64" s="57"/>
      <c r="J64" s="73"/>
      <c r="K64" s="72"/>
      <c r="L64" s="72"/>
      <c r="M64" s="72"/>
      <c r="N64" s="72"/>
    </row>
    <row r="65" spans="4:14" x14ac:dyDescent="0.25">
      <c r="D65" s="57"/>
      <c r="E65" s="72"/>
      <c r="F65" s="72"/>
      <c r="G65" s="72"/>
      <c r="H65" s="57"/>
      <c r="I65" s="57"/>
      <c r="J65" s="73"/>
      <c r="K65" s="72"/>
      <c r="L65" s="72"/>
      <c r="M65" s="72"/>
      <c r="N65" s="72"/>
    </row>
    <row r="66" spans="4:14" x14ac:dyDescent="0.25">
      <c r="D66" s="57"/>
      <c r="E66" s="72"/>
      <c r="F66" s="72"/>
      <c r="G66" s="72"/>
      <c r="H66" s="57"/>
      <c r="I66" s="57"/>
      <c r="J66" s="73"/>
      <c r="K66" s="72"/>
      <c r="L66" s="72"/>
      <c r="M66" s="72"/>
      <c r="N66" s="72"/>
    </row>
    <row r="67" spans="4:14" x14ac:dyDescent="0.25">
      <c r="D67" s="57"/>
      <c r="E67" s="72"/>
      <c r="F67" s="72"/>
      <c r="G67" s="72"/>
      <c r="H67" s="57"/>
      <c r="I67" s="57"/>
      <c r="J67" s="73"/>
      <c r="K67" s="72"/>
      <c r="L67" s="72"/>
      <c r="M67" s="72"/>
      <c r="N67" s="72"/>
    </row>
    <row r="68" spans="4:14" x14ac:dyDescent="0.25">
      <c r="D68" s="57"/>
      <c r="E68" s="72"/>
      <c r="F68" s="72"/>
      <c r="G68" s="72"/>
      <c r="H68" s="57"/>
      <c r="I68" s="57"/>
      <c r="J68" s="73"/>
      <c r="K68" s="72"/>
      <c r="L68" s="72"/>
      <c r="M68" s="72"/>
      <c r="N68" s="72"/>
    </row>
    <row r="69" spans="4:14" x14ac:dyDescent="0.25">
      <c r="D69" s="57"/>
      <c r="E69" s="72"/>
      <c r="F69" s="72"/>
      <c r="G69" s="72"/>
      <c r="H69" s="57"/>
      <c r="I69" s="57"/>
      <c r="J69" s="73"/>
      <c r="K69" s="72"/>
      <c r="L69" s="72"/>
      <c r="M69" s="72"/>
      <c r="N69" s="72"/>
    </row>
    <row r="70" spans="4:14" x14ac:dyDescent="0.25">
      <c r="D70" s="57"/>
      <c r="E70" s="72"/>
      <c r="F70" s="72"/>
      <c r="G70" s="72"/>
      <c r="H70" s="57"/>
      <c r="I70" s="57"/>
      <c r="J70" s="73"/>
      <c r="K70" s="72"/>
      <c r="L70" s="72"/>
      <c r="M70" s="72"/>
      <c r="N70" s="72"/>
    </row>
    <row r="71" spans="4:14" x14ac:dyDescent="0.25">
      <c r="D71" s="57"/>
      <c r="E71" s="72"/>
      <c r="F71" s="72"/>
      <c r="G71" s="72"/>
      <c r="H71" s="57"/>
      <c r="I71" s="57"/>
      <c r="J71" s="73"/>
      <c r="K71" s="72"/>
      <c r="L71" s="72"/>
      <c r="M71" s="72"/>
      <c r="N71" s="72"/>
    </row>
    <row r="72" spans="4:14" x14ac:dyDescent="0.25">
      <c r="D72" s="57"/>
      <c r="E72" s="72"/>
      <c r="F72" s="72"/>
      <c r="G72" s="72"/>
      <c r="H72" s="57"/>
      <c r="I72" s="57"/>
      <c r="J72" s="73"/>
      <c r="K72" s="72"/>
      <c r="L72" s="72"/>
      <c r="M72" s="72"/>
      <c r="N72" s="72"/>
    </row>
    <row r="73" spans="4:14" x14ac:dyDescent="0.25">
      <c r="D73" s="57"/>
      <c r="E73" s="72"/>
      <c r="F73" s="72"/>
      <c r="G73" s="72"/>
      <c r="H73" s="57"/>
      <c r="I73" s="57"/>
      <c r="J73" s="73"/>
      <c r="K73" s="72"/>
      <c r="L73" s="72"/>
      <c r="M73" s="72"/>
      <c r="N73" s="72"/>
    </row>
    <row r="74" spans="4:14" x14ac:dyDescent="0.25">
      <c r="D74" s="57"/>
      <c r="E74" s="72"/>
      <c r="F74" s="72"/>
      <c r="G74" s="72"/>
      <c r="H74" s="57"/>
      <c r="I74" s="57"/>
      <c r="J74" s="73"/>
      <c r="K74" s="72"/>
      <c r="L74" s="72"/>
      <c r="M74" s="72"/>
      <c r="N74" s="72"/>
    </row>
    <row r="75" spans="4:14" x14ac:dyDescent="0.25">
      <c r="D75" s="57"/>
      <c r="E75" s="72"/>
      <c r="F75" s="72"/>
      <c r="G75" s="72"/>
      <c r="H75" s="57"/>
      <c r="I75" s="57"/>
      <c r="J75" s="73"/>
      <c r="K75" s="72"/>
      <c r="L75" s="72"/>
      <c r="M75" s="72"/>
      <c r="N75" s="72"/>
    </row>
    <row r="76" spans="4:14" x14ac:dyDescent="0.25">
      <c r="D76" s="57"/>
      <c r="E76" s="72"/>
      <c r="F76" s="72"/>
      <c r="G76" s="72"/>
      <c r="H76" s="57"/>
      <c r="I76" s="57"/>
      <c r="J76" s="73"/>
      <c r="K76" s="72"/>
      <c r="L76" s="72"/>
      <c r="M76" s="72"/>
      <c r="N76" s="72"/>
    </row>
    <row r="77" spans="4:14" x14ac:dyDescent="0.25">
      <c r="D77" s="57"/>
      <c r="E77" s="72"/>
      <c r="F77" s="72"/>
      <c r="G77" s="72"/>
      <c r="H77" s="57"/>
      <c r="I77" s="57"/>
      <c r="J77" s="73"/>
      <c r="K77" s="72"/>
      <c r="L77" s="72"/>
      <c r="M77" s="72"/>
      <c r="N77" s="72"/>
    </row>
    <row r="78" spans="4:14" x14ac:dyDescent="0.25">
      <c r="D78" s="57"/>
      <c r="E78" s="72"/>
      <c r="F78" s="72"/>
      <c r="G78" s="72"/>
      <c r="H78" s="57"/>
      <c r="I78" s="57"/>
      <c r="J78" s="73"/>
      <c r="K78" s="72"/>
      <c r="L78" s="72"/>
      <c r="M78" s="72"/>
      <c r="N78" s="72"/>
    </row>
    <row r="79" spans="4:14" x14ac:dyDescent="0.25">
      <c r="D79" s="57"/>
      <c r="E79" s="72"/>
      <c r="F79" s="72"/>
      <c r="G79" s="72"/>
      <c r="H79" s="57"/>
      <c r="I79" s="57"/>
      <c r="J79" s="73"/>
      <c r="K79" s="72"/>
      <c r="L79" s="72"/>
      <c r="M79" s="72"/>
      <c r="N79" s="72"/>
    </row>
    <row r="80" spans="4:14" x14ac:dyDescent="0.25">
      <c r="D80" s="57"/>
      <c r="E80" s="72"/>
      <c r="F80" s="72"/>
      <c r="G80" s="72"/>
      <c r="H80" s="57"/>
      <c r="I80" s="57"/>
      <c r="J80" s="73"/>
      <c r="K80" s="72"/>
      <c r="L80" s="72"/>
      <c r="M80" s="72"/>
      <c r="N80" s="72"/>
    </row>
    <row r="81" spans="4:14" x14ac:dyDescent="0.25">
      <c r="D81" s="74"/>
      <c r="E81" s="75"/>
      <c r="F81" s="75"/>
      <c r="G81" s="75"/>
      <c r="H81" s="74"/>
      <c r="I81" s="74"/>
      <c r="J81" s="76"/>
      <c r="K81" s="75"/>
      <c r="L81" s="75"/>
      <c r="M81" s="75"/>
      <c r="N81" s="75"/>
    </row>
    <row r="82" spans="4:14" x14ac:dyDescent="0.25"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4:14" x14ac:dyDescent="0.25">
      <c r="D83" s="57"/>
      <c r="E83" s="57"/>
      <c r="F83" s="57"/>
      <c r="G83" s="57"/>
      <c r="H83" s="57"/>
      <c r="I83" s="72"/>
      <c r="J83" s="57"/>
      <c r="K83" s="57"/>
      <c r="L83" s="57"/>
      <c r="M83" s="57"/>
      <c r="N83" s="57"/>
    </row>
  </sheetData>
  <mergeCells count="12">
    <mergeCell ref="X3:Y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opLeftCell="A4" workbookViewId="0">
      <selection activeCell="E60" sqref="E60"/>
    </sheetView>
  </sheetViews>
  <sheetFormatPr defaultRowHeight="15" x14ac:dyDescent="0.25"/>
  <cols>
    <col min="2" max="2" width="31" customWidth="1"/>
    <col min="4" max="4" width="14.28515625" customWidth="1"/>
    <col min="6" max="6" width="10.7109375" customWidth="1"/>
    <col min="10" max="10" width="9.5703125" bestFit="1" customWidth="1"/>
  </cols>
  <sheetData>
    <row r="1" spans="1:10" x14ac:dyDescent="0.25">
      <c r="A1" s="103" t="s">
        <v>53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</row>
    <row r="3" spans="1:10" ht="27" customHeight="1" x14ac:dyDescent="0.25">
      <c r="A3" s="13"/>
      <c r="B3" s="14"/>
      <c r="C3" s="15"/>
      <c r="D3" s="16"/>
      <c r="E3" s="15"/>
      <c r="F3" s="16"/>
      <c r="G3" s="15"/>
      <c r="H3" s="16"/>
      <c r="I3" s="15"/>
      <c r="J3" s="16"/>
    </row>
    <row r="4" spans="1:10" ht="33.75" customHeight="1" x14ac:dyDescent="0.25">
      <c r="A4" s="104" t="s">
        <v>54</v>
      </c>
      <c r="B4" s="104"/>
      <c r="C4" s="104" t="s">
        <v>55</v>
      </c>
      <c r="D4" s="104"/>
      <c r="E4" s="104"/>
      <c r="F4" s="104"/>
      <c r="G4" s="104"/>
      <c r="H4" s="104"/>
      <c r="I4" s="104"/>
      <c r="J4" s="104"/>
    </row>
    <row r="5" spans="1:10" x14ac:dyDescent="0.25">
      <c r="A5" s="13"/>
      <c r="B5" s="17"/>
      <c r="C5" s="38"/>
      <c r="D5" s="39"/>
      <c r="E5" s="38"/>
      <c r="F5" s="39"/>
      <c r="G5" s="38"/>
      <c r="H5" s="19"/>
      <c r="I5" s="20"/>
      <c r="J5" s="16"/>
    </row>
    <row r="6" spans="1:10" ht="15.75" customHeight="1" x14ac:dyDescent="0.25">
      <c r="A6" s="13"/>
      <c r="B6" s="17"/>
      <c r="C6" s="38"/>
      <c r="D6" s="39"/>
      <c r="E6" s="38"/>
      <c r="F6" s="39"/>
      <c r="G6" s="38"/>
      <c r="H6" s="19"/>
      <c r="I6" s="105" t="s">
        <v>56</v>
      </c>
      <c r="J6" s="105"/>
    </row>
    <row r="7" spans="1:10" ht="33" customHeight="1" x14ac:dyDescent="0.25">
      <c r="A7" s="106" t="s">
        <v>57</v>
      </c>
      <c r="B7" s="106" t="s">
        <v>58</v>
      </c>
      <c r="C7" s="106" t="s">
        <v>59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</row>
    <row r="8" spans="1:10" ht="25.5" x14ac:dyDescent="0.25">
      <c r="A8" s="106"/>
      <c r="B8" s="106"/>
      <c r="C8" s="21" t="s">
        <v>63</v>
      </c>
      <c r="D8" s="22" t="s">
        <v>64</v>
      </c>
      <c r="E8" s="21" t="s">
        <v>63</v>
      </c>
      <c r="F8" s="22" t="s">
        <v>64</v>
      </c>
      <c r="G8" s="21" t="s">
        <v>63</v>
      </c>
      <c r="H8" s="22" t="s">
        <v>64</v>
      </c>
      <c r="I8" s="21" t="s">
        <v>63</v>
      </c>
      <c r="J8" s="22" t="s">
        <v>64</v>
      </c>
    </row>
    <row r="9" spans="1:10" x14ac:dyDescent="0.25">
      <c r="A9" s="13">
        <v>1</v>
      </c>
      <c r="B9" s="23" t="s">
        <v>65</v>
      </c>
      <c r="C9" s="79">
        <v>155533</v>
      </c>
      <c r="D9" s="80">
        <v>26210.575515</v>
      </c>
      <c r="E9" s="30" t="s">
        <v>78</v>
      </c>
      <c r="F9" s="31">
        <v>27665.42</v>
      </c>
      <c r="G9" s="24">
        <v>155533</v>
      </c>
      <c r="H9" s="25">
        <v>26210.575515</v>
      </c>
      <c r="I9" s="24" t="s">
        <v>78</v>
      </c>
      <c r="J9" s="25">
        <v>27665.42</v>
      </c>
    </row>
    <row r="10" spans="1:10" x14ac:dyDescent="0.25">
      <c r="A10" s="13">
        <v>2</v>
      </c>
      <c r="B10" s="32" t="s">
        <v>66</v>
      </c>
      <c r="C10" s="79">
        <v>39392</v>
      </c>
      <c r="D10" s="80">
        <v>5536.38339</v>
      </c>
      <c r="E10" s="81">
        <v>38360</v>
      </c>
      <c r="F10" s="82">
        <v>10965.28</v>
      </c>
      <c r="G10" s="24">
        <v>39392</v>
      </c>
      <c r="H10" s="25">
        <v>5536.38339</v>
      </c>
      <c r="I10" s="24">
        <v>38360</v>
      </c>
      <c r="J10" s="25">
        <v>10965.28</v>
      </c>
    </row>
    <row r="11" spans="1:10" x14ac:dyDescent="0.25">
      <c r="A11" s="13">
        <v>3</v>
      </c>
      <c r="B11" s="32" t="s">
        <v>67</v>
      </c>
      <c r="C11" s="79">
        <v>650</v>
      </c>
      <c r="D11" s="80">
        <v>3959.7561800000003</v>
      </c>
      <c r="E11" s="24"/>
      <c r="F11" s="25"/>
      <c r="G11" s="24">
        <v>650</v>
      </c>
      <c r="H11" s="25">
        <v>3959.7561800000003</v>
      </c>
      <c r="I11" s="24"/>
      <c r="J11" s="25"/>
    </row>
    <row r="12" spans="1:10" x14ac:dyDescent="0.25">
      <c r="A12" s="13">
        <v>4</v>
      </c>
      <c r="B12" s="23" t="s">
        <v>68</v>
      </c>
      <c r="C12" s="79">
        <v>7100</v>
      </c>
      <c r="D12" s="80">
        <v>7542.7890888999991</v>
      </c>
      <c r="E12" s="24">
        <v>9144</v>
      </c>
      <c r="F12" s="25">
        <v>7633.89</v>
      </c>
      <c r="G12" s="24">
        <v>7100</v>
      </c>
      <c r="H12" s="25">
        <v>7542.7890888999991</v>
      </c>
      <c r="I12" s="24">
        <v>9144</v>
      </c>
      <c r="J12" s="25">
        <v>7633.89</v>
      </c>
    </row>
    <row r="13" spans="1:10" x14ac:dyDescent="0.25">
      <c r="A13" s="13">
        <v>5</v>
      </c>
      <c r="B13" s="23" t="s">
        <v>69</v>
      </c>
      <c r="C13" s="79">
        <v>1493004</v>
      </c>
      <c r="D13" s="80">
        <v>55634.437819999999</v>
      </c>
      <c r="E13" s="24">
        <v>1398708</v>
      </c>
      <c r="F13" s="25">
        <v>44600.639999999999</v>
      </c>
      <c r="G13" s="24">
        <v>1493004</v>
      </c>
      <c r="H13" s="25">
        <v>55634.437819999999</v>
      </c>
      <c r="I13" s="24">
        <v>1398708</v>
      </c>
      <c r="J13" s="25">
        <v>44600.639999999999</v>
      </c>
    </row>
    <row r="14" spans="1:10" x14ac:dyDescent="0.25">
      <c r="A14" s="13">
        <v>6</v>
      </c>
      <c r="B14" s="23" t="s">
        <v>70</v>
      </c>
      <c r="C14" s="79">
        <f>712991-62246</f>
        <v>650745</v>
      </c>
      <c r="D14" s="80">
        <v>67013.423439999999</v>
      </c>
      <c r="E14" s="24">
        <v>670627</v>
      </c>
      <c r="F14" s="25">
        <v>56815.6</v>
      </c>
      <c r="G14" s="24">
        <v>650745</v>
      </c>
      <c r="H14" s="25">
        <v>67013.423439999999</v>
      </c>
      <c r="I14" s="24">
        <v>670627</v>
      </c>
      <c r="J14" s="25">
        <v>56815.6</v>
      </c>
    </row>
    <row r="15" spans="1:10" x14ac:dyDescent="0.25">
      <c r="A15" s="13">
        <v>7</v>
      </c>
      <c r="B15" s="23" t="s">
        <v>71</v>
      </c>
      <c r="C15" s="79">
        <v>2661</v>
      </c>
      <c r="D15" s="80">
        <v>950.84583900000007</v>
      </c>
      <c r="E15" s="24" t="s">
        <v>79</v>
      </c>
      <c r="F15" s="25">
        <v>862</v>
      </c>
      <c r="G15" s="24">
        <v>2661</v>
      </c>
      <c r="H15" s="25">
        <v>950.84583900000007</v>
      </c>
      <c r="I15" s="24" t="s">
        <v>79</v>
      </c>
      <c r="J15" s="25">
        <v>862</v>
      </c>
    </row>
    <row r="16" spans="1:10" x14ac:dyDescent="0.25">
      <c r="A16" s="13">
        <v>8</v>
      </c>
      <c r="B16" s="23" t="s">
        <v>72</v>
      </c>
      <c r="C16" s="79">
        <v>154099</v>
      </c>
      <c r="D16" s="80">
        <v>3634.3044200000004</v>
      </c>
      <c r="E16" s="24">
        <v>89054</v>
      </c>
      <c r="F16" s="25">
        <v>3383.31</v>
      </c>
      <c r="G16" s="24">
        <v>154099</v>
      </c>
      <c r="H16" s="25">
        <v>3634.3044200000004</v>
      </c>
      <c r="I16" s="24">
        <v>89054</v>
      </c>
      <c r="J16" s="25">
        <v>3383.31</v>
      </c>
    </row>
    <row r="17" spans="1:10" x14ac:dyDescent="0.25">
      <c r="A17" s="13">
        <v>9</v>
      </c>
      <c r="B17" s="23" t="s">
        <v>73</v>
      </c>
      <c r="C17" s="79">
        <v>377480</v>
      </c>
      <c r="D17" s="80">
        <v>91197.58</v>
      </c>
      <c r="E17" s="24">
        <v>362185</v>
      </c>
      <c r="F17" s="25">
        <v>55759.21</v>
      </c>
      <c r="G17" s="24">
        <v>377480</v>
      </c>
      <c r="H17" s="25">
        <v>91197.58</v>
      </c>
      <c r="I17" s="24">
        <v>362185</v>
      </c>
      <c r="J17" s="25">
        <v>55759.21</v>
      </c>
    </row>
    <row r="18" spans="1:10" x14ac:dyDescent="0.25">
      <c r="A18" s="13">
        <v>10</v>
      </c>
      <c r="B18" s="23" t="s">
        <v>74</v>
      </c>
      <c r="C18" s="79">
        <v>7967</v>
      </c>
      <c r="D18" s="80">
        <v>878.04989999999998</v>
      </c>
      <c r="E18" s="24" t="s">
        <v>106</v>
      </c>
      <c r="F18" s="25">
        <v>801.12</v>
      </c>
      <c r="G18" s="24">
        <v>7967</v>
      </c>
      <c r="H18" s="25">
        <v>878.04989999999998</v>
      </c>
      <c r="I18" s="24" t="s">
        <v>106</v>
      </c>
      <c r="J18" s="25">
        <v>801.12</v>
      </c>
    </row>
    <row r="19" spans="1:10" x14ac:dyDescent="0.25">
      <c r="A19" s="13">
        <v>11</v>
      </c>
      <c r="B19" s="23" t="s">
        <v>75</v>
      </c>
      <c r="C19" s="79">
        <v>56</v>
      </c>
      <c r="D19" s="80">
        <v>2056.9022999999997</v>
      </c>
      <c r="E19" s="24">
        <v>27</v>
      </c>
      <c r="F19" s="25">
        <v>2420.91</v>
      </c>
      <c r="G19" s="24">
        <v>56</v>
      </c>
      <c r="H19" s="25">
        <v>2056.9022999999997</v>
      </c>
      <c r="I19" s="24">
        <v>27</v>
      </c>
      <c r="J19" s="25">
        <v>2420.91</v>
      </c>
    </row>
    <row r="20" spans="1:10" x14ac:dyDescent="0.25">
      <c r="A20" s="13">
        <v>12</v>
      </c>
      <c r="B20" s="23" t="s">
        <v>76</v>
      </c>
      <c r="C20" s="79">
        <v>224776</v>
      </c>
      <c r="D20" s="80">
        <v>13030.430520099999</v>
      </c>
      <c r="E20" s="26">
        <v>205606</v>
      </c>
      <c r="F20" s="27">
        <v>12141.930000000002</v>
      </c>
      <c r="G20" s="26">
        <v>224776</v>
      </c>
      <c r="H20" s="27">
        <v>13030.430520099999</v>
      </c>
      <c r="I20" s="26">
        <v>205606</v>
      </c>
      <c r="J20" s="27">
        <v>12141.930000000002</v>
      </c>
    </row>
    <row r="21" spans="1:10" x14ac:dyDescent="0.25">
      <c r="A21" s="13">
        <v>13</v>
      </c>
      <c r="B21" s="32" t="s">
        <v>77</v>
      </c>
      <c r="C21" s="45">
        <v>13882</v>
      </c>
      <c r="D21" s="4">
        <v>1764.4102700000001</v>
      </c>
      <c r="E21" s="77" t="s">
        <v>80</v>
      </c>
      <c r="F21" s="78">
        <v>1913.81</v>
      </c>
      <c r="G21" s="77">
        <v>13882</v>
      </c>
      <c r="H21" s="78">
        <v>1764.4102700000001</v>
      </c>
      <c r="I21" s="77" t="s">
        <v>80</v>
      </c>
      <c r="J21" s="78">
        <v>1913.81</v>
      </c>
    </row>
    <row r="23" spans="1:10" x14ac:dyDescent="0.25">
      <c r="B23" s="89" t="s">
        <v>108</v>
      </c>
      <c r="C23" s="90"/>
      <c r="D23" s="90"/>
      <c r="E23" s="90"/>
    </row>
    <row r="28" spans="1:10" x14ac:dyDescent="0.25">
      <c r="E28" s="88"/>
    </row>
    <row r="29" spans="1:10" x14ac:dyDescent="0.25">
      <c r="E29" s="88"/>
    </row>
    <row r="30" spans="1:10" x14ac:dyDescent="0.25">
      <c r="E30" s="88"/>
    </row>
    <row r="31" spans="1:10" x14ac:dyDescent="0.25">
      <c r="E31" s="88"/>
    </row>
    <row r="32" spans="1:10" x14ac:dyDescent="0.25">
      <c r="E32" s="88"/>
    </row>
    <row r="33" spans="5:10" x14ac:dyDescent="0.25">
      <c r="E33" s="88"/>
    </row>
    <row r="34" spans="5:10" x14ac:dyDescent="0.25">
      <c r="E34" s="88"/>
    </row>
    <row r="35" spans="5:10" x14ac:dyDescent="0.25">
      <c r="E35" s="88"/>
    </row>
    <row r="36" spans="5:10" x14ac:dyDescent="0.25">
      <c r="E36" s="88"/>
    </row>
    <row r="37" spans="5:10" x14ac:dyDescent="0.25">
      <c r="E37" s="88"/>
    </row>
    <row r="38" spans="5:10" x14ac:dyDescent="0.25">
      <c r="E38" s="88"/>
      <c r="H38" s="75"/>
      <c r="I38" s="91"/>
      <c r="J38" s="8"/>
    </row>
    <row r="39" spans="5:10" x14ac:dyDescent="0.25">
      <c r="E39" s="88"/>
    </row>
    <row r="40" spans="5:10" x14ac:dyDescent="0.25">
      <c r="E40" s="88"/>
    </row>
    <row r="41" spans="5:10" x14ac:dyDescent="0.25">
      <c r="E41" s="88"/>
    </row>
    <row r="42" spans="5:10" x14ac:dyDescent="0.25">
      <c r="E42" s="88"/>
    </row>
    <row r="43" spans="5:10" x14ac:dyDescent="0.25">
      <c r="E43" s="88"/>
    </row>
    <row r="44" spans="5:10" x14ac:dyDescent="0.25">
      <c r="E44" s="88"/>
    </row>
    <row r="45" spans="5:10" x14ac:dyDescent="0.25">
      <c r="E45" s="88"/>
    </row>
    <row r="46" spans="5:10" x14ac:dyDescent="0.25">
      <c r="E46" s="88"/>
    </row>
    <row r="47" spans="5:10" x14ac:dyDescent="0.25">
      <c r="E47" s="88"/>
    </row>
    <row r="48" spans="5:10" x14ac:dyDescent="0.25">
      <c r="E48" s="88"/>
    </row>
    <row r="49" spans="5:5" x14ac:dyDescent="0.25">
      <c r="E49" s="88"/>
    </row>
    <row r="50" spans="5:5" x14ac:dyDescent="0.25">
      <c r="E50" s="88"/>
    </row>
    <row r="51" spans="5:5" x14ac:dyDescent="0.25">
      <c r="E51" s="88"/>
    </row>
    <row r="52" spans="5:5" x14ac:dyDescent="0.25">
      <c r="E52" s="88"/>
    </row>
    <row r="53" spans="5:5" x14ac:dyDescent="0.25">
      <c r="E53" s="88"/>
    </row>
    <row r="54" spans="5:5" x14ac:dyDescent="0.25">
      <c r="E54" s="88"/>
    </row>
    <row r="55" spans="5:5" x14ac:dyDescent="0.25">
      <c r="E55" s="88"/>
    </row>
    <row r="56" spans="5:5" x14ac:dyDescent="0.25">
      <c r="E56" s="88"/>
    </row>
    <row r="57" spans="5:5" x14ac:dyDescent="0.25">
      <c r="E57" s="88"/>
    </row>
    <row r="58" spans="5:5" x14ac:dyDescent="0.25">
      <c r="E58" s="88"/>
    </row>
    <row r="59" spans="5:5" x14ac:dyDescent="0.25">
      <c r="E59" s="88"/>
    </row>
    <row r="60" spans="5:5" x14ac:dyDescent="0.25">
      <c r="E60" s="88"/>
    </row>
    <row r="61" spans="5:5" x14ac:dyDescent="0.25">
      <c r="E61" s="88"/>
    </row>
    <row r="62" spans="5:5" x14ac:dyDescent="0.25">
      <c r="E62" s="88"/>
    </row>
    <row r="63" spans="5:5" x14ac:dyDescent="0.25">
      <c r="E63" s="88"/>
    </row>
    <row r="64" spans="5:5" x14ac:dyDescent="0.25">
      <c r="E64" s="92"/>
    </row>
  </sheetData>
  <mergeCells count="10">
    <mergeCell ref="A1:J2"/>
    <mergeCell ref="A4:B4"/>
    <mergeCell ref="C4:J4"/>
    <mergeCell ref="I6:J6"/>
    <mergeCell ref="A7:A8"/>
    <mergeCell ref="B7:B8"/>
    <mergeCell ref="C7:D7"/>
    <mergeCell ref="E7:F7"/>
    <mergeCell ref="G7:H7"/>
    <mergeCell ref="I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25" workbookViewId="0">
      <selection activeCell="F33" sqref="F33"/>
    </sheetView>
  </sheetViews>
  <sheetFormatPr defaultRowHeight="15" x14ac:dyDescent="0.25"/>
  <cols>
    <col min="6" max="6" width="32.85546875" customWidth="1"/>
  </cols>
  <sheetData>
    <row r="1" spans="1:6" x14ac:dyDescent="0.25">
      <c r="A1" s="103" t="s">
        <v>53</v>
      </c>
      <c r="B1" s="103"/>
      <c r="C1" s="103"/>
      <c r="D1" s="103"/>
      <c r="E1" s="103"/>
      <c r="F1" s="103"/>
    </row>
    <row r="2" spans="1:6" x14ac:dyDescent="0.25">
      <c r="A2" s="103"/>
      <c r="B2" s="103"/>
      <c r="C2" s="103"/>
      <c r="D2" s="103"/>
      <c r="E2" s="103"/>
      <c r="F2" s="103"/>
    </row>
    <row r="3" spans="1:6" x14ac:dyDescent="0.25">
      <c r="A3" s="13"/>
      <c r="B3" s="14"/>
      <c r="C3" s="15"/>
      <c r="D3" s="15"/>
      <c r="E3" s="16"/>
      <c r="F3" s="16"/>
    </row>
    <row r="4" spans="1:6" x14ac:dyDescent="0.25">
      <c r="A4" s="104" t="s">
        <v>81</v>
      </c>
      <c r="B4" s="104"/>
      <c r="C4" s="104" t="s">
        <v>82</v>
      </c>
      <c r="D4" s="104"/>
      <c r="E4" s="104"/>
      <c r="F4" s="104"/>
    </row>
    <row r="5" spans="1:6" x14ac:dyDescent="0.25">
      <c r="A5" s="13"/>
      <c r="B5" s="17"/>
      <c r="C5" s="28"/>
      <c r="D5" s="28"/>
      <c r="E5" s="18"/>
      <c r="F5" s="18"/>
    </row>
    <row r="6" spans="1:6" x14ac:dyDescent="0.25">
      <c r="A6" s="13"/>
      <c r="B6" s="17"/>
      <c r="C6" s="28"/>
      <c r="D6" s="28"/>
      <c r="E6" s="107" t="s">
        <v>56</v>
      </c>
      <c r="F6" s="107"/>
    </row>
    <row r="7" spans="1:6" ht="38.25" x14ac:dyDescent="0.25">
      <c r="A7" s="29" t="s">
        <v>57</v>
      </c>
      <c r="B7" s="29" t="s">
        <v>58</v>
      </c>
      <c r="C7" s="21" t="s">
        <v>83</v>
      </c>
      <c r="D7" s="21" t="s">
        <v>84</v>
      </c>
      <c r="E7" s="22" t="s">
        <v>85</v>
      </c>
      <c r="F7" s="22" t="s">
        <v>86</v>
      </c>
    </row>
    <row r="8" spans="1:6" x14ac:dyDescent="0.25">
      <c r="A8" s="108">
        <v>1</v>
      </c>
      <c r="B8" s="109" t="s">
        <v>0</v>
      </c>
      <c r="C8" s="35" t="s">
        <v>87</v>
      </c>
      <c r="D8" s="14">
        <v>20579</v>
      </c>
      <c r="E8" s="16">
        <v>1746.9402299999999</v>
      </c>
      <c r="F8" s="16">
        <v>4963048.3107000003</v>
      </c>
    </row>
    <row r="9" spans="1:6" x14ac:dyDescent="0.25">
      <c r="A9" s="108"/>
      <c r="B9" s="109" t="s">
        <v>0</v>
      </c>
      <c r="C9" s="35" t="s">
        <v>88</v>
      </c>
      <c r="D9" s="14">
        <v>10471</v>
      </c>
      <c r="E9" s="16">
        <v>1205.01783</v>
      </c>
      <c r="F9" s="16">
        <v>4534435.8313800003</v>
      </c>
    </row>
    <row r="10" spans="1:6" x14ac:dyDescent="0.25">
      <c r="A10" s="108">
        <v>2</v>
      </c>
      <c r="B10" s="109" t="s">
        <v>89</v>
      </c>
      <c r="C10" s="35" t="s">
        <v>87</v>
      </c>
      <c r="D10" s="14">
        <v>1073</v>
      </c>
      <c r="E10" s="16">
        <v>364.02676000000002</v>
      </c>
      <c r="F10" s="16">
        <v>1020866.44374</v>
      </c>
    </row>
    <row r="11" spans="1:6" x14ac:dyDescent="0.25">
      <c r="A11" s="108"/>
      <c r="B11" s="109" t="s">
        <v>89</v>
      </c>
      <c r="C11" s="35" t="s">
        <v>88</v>
      </c>
      <c r="D11" s="14">
        <v>1887</v>
      </c>
      <c r="E11" s="16">
        <v>311.94107000000002</v>
      </c>
      <c r="F11" s="16">
        <v>921644.39850000001</v>
      </c>
    </row>
    <row r="12" spans="1:6" x14ac:dyDescent="0.25">
      <c r="A12" s="108">
        <v>3</v>
      </c>
      <c r="B12" s="109" t="s">
        <v>8</v>
      </c>
      <c r="C12" s="35" t="s">
        <v>87</v>
      </c>
      <c r="D12" s="14">
        <v>366366</v>
      </c>
      <c r="E12" s="16">
        <v>7403.2025400000002</v>
      </c>
      <c r="F12" s="16">
        <v>344068.24592000002</v>
      </c>
    </row>
    <row r="13" spans="1:6" x14ac:dyDescent="0.25">
      <c r="A13" s="108"/>
      <c r="B13" s="109" t="s">
        <v>8</v>
      </c>
      <c r="C13" s="35" t="s">
        <v>88</v>
      </c>
      <c r="D13" s="14">
        <v>132291</v>
      </c>
      <c r="E13" s="16">
        <v>2959.32141</v>
      </c>
      <c r="F13" s="16">
        <v>149589.11283999999</v>
      </c>
    </row>
    <row r="14" spans="1:6" x14ac:dyDescent="0.25">
      <c r="A14" s="108">
        <v>4</v>
      </c>
      <c r="B14" s="109" t="s">
        <v>7</v>
      </c>
      <c r="C14" s="35" t="s">
        <v>87</v>
      </c>
      <c r="D14" s="14">
        <v>264576</v>
      </c>
      <c r="E14" s="16">
        <v>4257.8262500000001</v>
      </c>
      <c r="F14" s="16">
        <v>344284.24557000003</v>
      </c>
    </row>
    <row r="15" spans="1:6" x14ac:dyDescent="0.25">
      <c r="A15" s="108"/>
      <c r="B15" s="109" t="s">
        <v>7</v>
      </c>
      <c r="C15" s="35" t="s">
        <v>88</v>
      </c>
      <c r="D15" s="14">
        <v>94951</v>
      </c>
      <c r="E15" s="16">
        <v>1841.8189199999999</v>
      </c>
      <c r="F15" s="16">
        <v>149663.20585</v>
      </c>
    </row>
    <row r="16" spans="1:6" x14ac:dyDescent="0.25">
      <c r="A16" s="108">
        <v>5</v>
      </c>
      <c r="B16" s="109" t="s">
        <v>2</v>
      </c>
      <c r="C16" s="35" t="s">
        <v>87</v>
      </c>
      <c r="D16" s="14">
        <v>732</v>
      </c>
      <c r="E16" s="16">
        <v>275.34368000000001</v>
      </c>
      <c r="F16" s="16">
        <v>394334.37284999999</v>
      </c>
    </row>
    <row r="17" spans="1:6" x14ac:dyDescent="0.25">
      <c r="A17" s="108"/>
      <c r="B17" s="109" t="s">
        <v>2</v>
      </c>
      <c r="C17" s="35" t="s">
        <v>88</v>
      </c>
      <c r="D17" s="14">
        <v>625</v>
      </c>
      <c r="E17" s="16">
        <v>640.71331999999995</v>
      </c>
      <c r="F17" s="16">
        <v>1254795.3177</v>
      </c>
    </row>
    <row r="18" spans="1:6" x14ac:dyDescent="0.25">
      <c r="A18" s="108">
        <v>6</v>
      </c>
      <c r="B18" s="109" t="s">
        <v>90</v>
      </c>
      <c r="C18" s="35" t="s">
        <v>87</v>
      </c>
      <c r="D18" s="14">
        <v>2181</v>
      </c>
      <c r="E18" s="16">
        <v>208.69426000000001</v>
      </c>
      <c r="F18" s="16">
        <v>15415.906080000001</v>
      </c>
    </row>
    <row r="19" spans="1:6" x14ac:dyDescent="0.25">
      <c r="A19" s="108"/>
      <c r="B19" s="109" t="s">
        <v>90</v>
      </c>
      <c r="C19" s="35" t="s">
        <v>88</v>
      </c>
      <c r="D19" s="14">
        <v>990</v>
      </c>
      <c r="E19" s="16">
        <v>131.96252000000001</v>
      </c>
      <c r="F19" s="16">
        <v>11696.16037</v>
      </c>
    </row>
    <row r="20" spans="1:6" x14ac:dyDescent="0.25">
      <c r="A20" s="108">
        <v>7</v>
      </c>
      <c r="B20" s="109" t="s">
        <v>91</v>
      </c>
      <c r="C20" s="35" t="s">
        <v>87</v>
      </c>
      <c r="D20" s="14">
        <v>164</v>
      </c>
      <c r="E20" s="16">
        <v>21.347519999999999</v>
      </c>
      <c r="F20" s="16">
        <v>6087.09</v>
      </c>
    </row>
    <row r="21" spans="1:6" x14ac:dyDescent="0.25">
      <c r="A21" s="108"/>
      <c r="B21" s="109" t="s">
        <v>91</v>
      </c>
      <c r="C21" s="35" t="s">
        <v>88</v>
      </c>
      <c r="D21" s="14">
        <v>111</v>
      </c>
      <c r="E21" s="16">
        <v>39.474460000000001</v>
      </c>
      <c r="F21" s="16">
        <v>23709.650010000001</v>
      </c>
    </row>
    <row r="22" spans="1:6" x14ac:dyDescent="0.25">
      <c r="A22" s="108">
        <v>8</v>
      </c>
      <c r="B22" s="109" t="s">
        <v>1</v>
      </c>
      <c r="C22" s="35" t="s">
        <v>87</v>
      </c>
      <c r="D22" s="15">
        <v>0</v>
      </c>
      <c r="E22" s="16">
        <v>0</v>
      </c>
      <c r="F22" s="16">
        <v>0</v>
      </c>
    </row>
    <row r="23" spans="1:6" x14ac:dyDescent="0.25">
      <c r="A23" s="108"/>
      <c r="B23" s="109" t="s">
        <v>3</v>
      </c>
      <c r="C23" s="35" t="s">
        <v>88</v>
      </c>
      <c r="D23" s="36">
        <v>5</v>
      </c>
      <c r="E23" s="37">
        <v>136.42577</v>
      </c>
      <c r="F23" s="37">
        <v>50792</v>
      </c>
    </row>
    <row r="24" spans="1:6" x14ac:dyDescent="0.25">
      <c r="A24" s="108">
        <v>9</v>
      </c>
      <c r="B24" s="109" t="s">
        <v>3</v>
      </c>
      <c r="C24" s="35" t="s">
        <v>87</v>
      </c>
      <c r="D24" s="15">
        <v>18648</v>
      </c>
      <c r="E24" s="16">
        <v>306.93</v>
      </c>
      <c r="F24" s="16">
        <v>1663783.6604599999</v>
      </c>
    </row>
    <row r="25" spans="1:6" x14ac:dyDescent="0.25">
      <c r="A25" s="108"/>
      <c r="B25" s="109" t="s">
        <v>3</v>
      </c>
      <c r="C25" s="35" t="s">
        <v>88</v>
      </c>
      <c r="D25" s="36">
        <v>11989</v>
      </c>
      <c r="E25" s="37">
        <v>120.52195</v>
      </c>
      <c r="F25" s="37">
        <v>150514.79110999999</v>
      </c>
    </row>
    <row r="26" spans="1:6" x14ac:dyDescent="0.25">
      <c r="A26" s="108">
        <v>10</v>
      </c>
      <c r="B26" s="109" t="s">
        <v>92</v>
      </c>
      <c r="C26" s="35" t="s">
        <v>87</v>
      </c>
      <c r="D26" s="14">
        <v>24830</v>
      </c>
      <c r="E26" s="16">
        <v>1577.35886</v>
      </c>
      <c r="F26" s="16">
        <v>420238.51507999998</v>
      </c>
    </row>
    <row r="27" spans="1:6" x14ac:dyDescent="0.25">
      <c r="A27" s="108"/>
      <c r="B27" s="109" t="s">
        <v>92</v>
      </c>
      <c r="C27" s="35" t="s">
        <v>88</v>
      </c>
      <c r="D27" s="14">
        <v>29218</v>
      </c>
      <c r="E27" s="16">
        <v>30729.96025</v>
      </c>
      <c r="F27" s="16">
        <v>280548.11499999999</v>
      </c>
    </row>
    <row r="28" spans="1:6" x14ac:dyDescent="0.25">
      <c r="A28" s="108">
        <v>11</v>
      </c>
      <c r="B28" s="109" t="s">
        <v>93</v>
      </c>
      <c r="C28" s="35" t="s">
        <v>87</v>
      </c>
      <c r="D28" s="14">
        <v>42411</v>
      </c>
      <c r="E28" s="16">
        <v>1341.3931500000001</v>
      </c>
      <c r="F28" s="16">
        <v>2282917.32119</v>
      </c>
    </row>
    <row r="29" spans="1:6" x14ac:dyDescent="0.25">
      <c r="A29" s="108"/>
      <c r="B29" s="109" t="s">
        <v>93</v>
      </c>
      <c r="C29" s="35" t="s">
        <v>88</v>
      </c>
      <c r="D29" s="14">
        <v>11221</v>
      </c>
      <c r="E29" s="16">
        <v>658.68185000000005</v>
      </c>
      <c r="F29" s="16">
        <v>1153586.5827500001</v>
      </c>
    </row>
  </sheetData>
  <mergeCells count="26">
    <mergeCell ref="A28:A29"/>
    <mergeCell ref="B28:B29"/>
    <mergeCell ref="A22:A23"/>
    <mergeCell ref="B22:B23"/>
    <mergeCell ref="A24:A25"/>
    <mergeCell ref="B24:B25"/>
    <mergeCell ref="A26:A27"/>
    <mergeCell ref="B26:B27"/>
    <mergeCell ref="A16:A17"/>
    <mergeCell ref="B16:B17"/>
    <mergeCell ref="A18:A19"/>
    <mergeCell ref="B18:B19"/>
    <mergeCell ref="A20:A21"/>
    <mergeCell ref="B20:B21"/>
    <mergeCell ref="A10:A11"/>
    <mergeCell ref="B10:B11"/>
    <mergeCell ref="A12:A13"/>
    <mergeCell ref="B12:B13"/>
    <mergeCell ref="A14:A15"/>
    <mergeCell ref="B14:B15"/>
    <mergeCell ref="A1:F2"/>
    <mergeCell ref="A4:B4"/>
    <mergeCell ref="C4:F4"/>
    <mergeCell ref="E6:F6"/>
    <mergeCell ref="A8:A9"/>
    <mergeCell ref="B8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7"/>
  <sheetViews>
    <sheetView topLeftCell="A7" zoomScale="98" zoomScaleNormal="98" workbookViewId="0">
      <selection activeCell="B21" sqref="B21"/>
    </sheetView>
  </sheetViews>
  <sheetFormatPr defaultRowHeight="15" x14ac:dyDescent="0.25"/>
  <cols>
    <col min="1" max="1" width="35.42578125" customWidth="1"/>
    <col min="2" max="2" width="23.7109375" customWidth="1"/>
    <col min="3" max="3" width="15" customWidth="1"/>
    <col min="4" max="4" width="14.7109375" customWidth="1"/>
    <col min="5" max="5" width="14.140625" customWidth="1"/>
    <col min="6" max="6" width="11.42578125" customWidth="1"/>
    <col min="7" max="7" width="12.7109375" customWidth="1"/>
    <col min="8" max="9" width="11.7109375" customWidth="1"/>
    <col min="10" max="10" width="9.42578125" bestFit="1" customWidth="1"/>
    <col min="12" max="12" width="9.5703125" customWidth="1"/>
    <col min="13" max="13" width="30" customWidth="1"/>
    <col min="14" max="14" width="10.42578125" bestFit="1" customWidth="1"/>
    <col min="15" max="15" width="14" customWidth="1"/>
    <col min="31" max="31" width="19.28515625" customWidth="1"/>
  </cols>
  <sheetData>
    <row r="1" spans="1:15" x14ac:dyDescent="0.25">
      <c r="A1" s="103" t="s">
        <v>53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5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</row>
    <row r="3" spans="1:15" x14ac:dyDescent="0.25">
      <c r="A3" s="13"/>
      <c r="B3" s="14"/>
      <c r="C3" s="15"/>
      <c r="D3" s="16"/>
      <c r="E3" s="15"/>
      <c r="F3" s="16"/>
      <c r="G3" s="15"/>
      <c r="H3" s="16"/>
      <c r="I3" s="15"/>
      <c r="J3" s="16"/>
    </row>
    <row r="4" spans="1:15" x14ac:dyDescent="0.25">
      <c r="A4" s="104" t="s">
        <v>94</v>
      </c>
      <c r="B4" s="104"/>
      <c r="C4" s="104" t="s">
        <v>95</v>
      </c>
      <c r="D4" s="104"/>
      <c r="E4" s="104"/>
      <c r="F4" s="104"/>
      <c r="G4" s="104"/>
      <c r="H4" s="104"/>
      <c r="I4" s="104"/>
      <c r="J4" s="104"/>
    </row>
    <row r="5" spans="1:15" x14ac:dyDescent="0.25">
      <c r="A5" s="13"/>
      <c r="B5" s="17"/>
      <c r="C5" s="33"/>
      <c r="D5" s="34"/>
      <c r="E5" s="33"/>
      <c r="F5" s="34"/>
      <c r="G5" s="33"/>
      <c r="H5" s="19"/>
      <c r="I5" s="20"/>
      <c r="J5" s="16"/>
    </row>
    <row r="6" spans="1:15" x14ac:dyDescent="0.25">
      <c r="A6" s="13"/>
      <c r="B6" s="17"/>
      <c r="C6" s="33"/>
      <c r="D6" s="34"/>
      <c r="E6" s="33"/>
      <c r="F6" s="34"/>
      <c r="G6" s="33"/>
      <c r="H6" s="19"/>
      <c r="I6" s="44" t="s">
        <v>56</v>
      </c>
      <c r="J6" s="16"/>
    </row>
    <row r="7" spans="1:15" ht="26.25" customHeight="1" x14ac:dyDescent="0.25">
      <c r="A7" s="106" t="s">
        <v>57</v>
      </c>
      <c r="B7" s="106" t="s">
        <v>96</v>
      </c>
      <c r="C7" s="106" t="s">
        <v>59</v>
      </c>
      <c r="D7" s="106"/>
      <c r="E7" s="106" t="s">
        <v>60</v>
      </c>
      <c r="F7" s="106"/>
      <c r="G7" s="106" t="s">
        <v>61</v>
      </c>
      <c r="H7" s="106"/>
      <c r="I7" s="106" t="s">
        <v>62</v>
      </c>
      <c r="J7" s="106"/>
    </row>
    <row r="8" spans="1:15" ht="25.5" x14ac:dyDescent="0.25">
      <c r="A8" s="106"/>
      <c r="B8" s="106"/>
      <c r="C8" s="21" t="s">
        <v>63</v>
      </c>
      <c r="D8" s="22" t="s">
        <v>64</v>
      </c>
      <c r="E8" s="21" t="s">
        <v>63</v>
      </c>
      <c r="F8" s="22" t="s">
        <v>64</v>
      </c>
      <c r="G8" s="21" t="s">
        <v>63</v>
      </c>
      <c r="H8" s="22" t="s">
        <v>64</v>
      </c>
      <c r="I8" s="21" t="s">
        <v>63</v>
      </c>
      <c r="J8" s="22" t="s">
        <v>64</v>
      </c>
    </row>
    <row r="9" spans="1:15" ht="21" customHeight="1" x14ac:dyDescent="0.25">
      <c r="A9" s="13">
        <v>1</v>
      </c>
      <c r="B9" s="14" t="s">
        <v>97</v>
      </c>
      <c r="C9" s="45">
        <v>2553464</v>
      </c>
      <c r="D9" s="46">
        <v>118630.86692139998</v>
      </c>
      <c r="E9" s="66">
        <v>2446261</v>
      </c>
      <c r="F9" s="67">
        <v>119801.83</v>
      </c>
      <c r="G9" s="45">
        <v>2553464</v>
      </c>
      <c r="H9" s="46">
        <v>118630.86692139998</v>
      </c>
      <c r="I9" s="68">
        <v>2446261</v>
      </c>
      <c r="J9" s="69">
        <v>119801.83</v>
      </c>
      <c r="L9" s="93"/>
      <c r="M9" s="60"/>
      <c r="O9" s="86"/>
    </row>
    <row r="10" spans="1:15" ht="16.5" customHeight="1" x14ac:dyDescent="0.25">
      <c r="A10" s="13">
        <v>2</v>
      </c>
      <c r="B10" s="14" t="s">
        <v>98</v>
      </c>
      <c r="C10" s="47">
        <v>197947</v>
      </c>
      <c r="D10" s="46">
        <v>7900.6845300000004</v>
      </c>
      <c r="E10" s="48">
        <v>183537</v>
      </c>
      <c r="F10" s="49">
        <v>7231.41</v>
      </c>
      <c r="G10" s="47">
        <v>197947</v>
      </c>
      <c r="H10" s="46">
        <v>7900.6845300000004</v>
      </c>
      <c r="I10" s="68">
        <v>183537</v>
      </c>
      <c r="J10" s="69">
        <v>7231.41</v>
      </c>
      <c r="L10" s="93"/>
      <c r="M10" s="60"/>
      <c r="O10" s="86"/>
    </row>
    <row r="11" spans="1:15" ht="18.75" customHeight="1" x14ac:dyDescent="0.25">
      <c r="A11" s="13">
        <v>3</v>
      </c>
      <c r="B11" s="14" t="s">
        <v>99</v>
      </c>
      <c r="C11" s="47">
        <v>9182</v>
      </c>
      <c r="D11" s="46">
        <v>19016.502899999999</v>
      </c>
      <c r="E11" s="48">
        <v>8321</v>
      </c>
      <c r="F11" s="49">
        <v>1948.79</v>
      </c>
      <c r="G11" s="47">
        <v>9182</v>
      </c>
      <c r="H11" s="46">
        <v>19016.502899999999</v>
      </c>
      <c r="I11" s="68">
        <v>8321</v>
      </c>
      <c r="J11" s="69">
        <v>1948.79</v>
      </c>
      <c r="L11" s="93"/>
      <c r="M11" s="60"/>
      <c r="O11" s="86"/>
    </row>
    <row r="12" spans="1:15" ht="15" customHeight="1" x14ac:dyDescent="0.25">
      <c r="A12" s="13">
        <v>4</v>
      </c>
      <c r="B12" s="14" t="s">
        <v>100</v>
      </c>
      <c r="C12" s="45">
        <v>130</v>
      </c>
      <c r="D12" s="45">
        <v>43002.455836599998</v>
      </c>
      <c r="E12" s="48">
        <v>82144</v>
      </c>
      <c r="F12" s="49">
        <v>57289.599999999999</v>
      </c>
      <c r="G12" s="45">
        <v>130</v>
      </c>
      <c r="H12" s="4">
        <v>43002.455836599998</v>
      </c>
      <c r="I12" s="68">
        <v>82144</v>
      </c>
      <c r="J12" s="69">
        <v>57289.599999999999</v>
      </c>
      <c r="L12" s="57"/>
      <c r="M12" s="60"/>
      <c r="O12" s="8"/>
    </row>
    <row r="13" spans="1:15" ht="20.25" customHeight="1" x14ac:dyDescent="0.25">
      <c r="A13" s="13">
        <v>5</v>
      </c>
      <c r="B13" s="14" t="s">
        <v>101</v>
      </c>
      <c r="C13" s="45">
        <v>44</v>
      </c>
      <c r="D13" s="45">
        <v>0.57408000000000003</v>
      </c>
      <c r="E13" s="48">
        <v>232</v>
      </c>
      <c r="F13" s="49">
        <v>2.08</v>
      </c>
      <c r="G13" s="45">
        <v>44</v>
      </c>
      <c r="H13" s="4">
        <v>0.57408000000000003</v>
      </c>
      <c r="I13" s="68">
        <v>232</v>
      </c>
      <c r="J13" s="69">
        <v>2.08</v>
      </c>
      <c r="L13" s="57"/>
      <c r="M13" s="60"/>
      <c r="N13" s="8"/>
      <c r="O13" s="86"/>
    </row>
    <row r="14" spans="1:15" ht="21.75" customHeight="1" x14ac:dyDescent="0.25">
      <c r="A14" s="13">
        <v>6</v>
      </c>
      <c r="B14" s="14" t="s">
        <v>102</v>
      </c>
      <c r="C14" s="47">
        <v>327552</v>
      </c>
      <c r="D14" s="46">
        <f>63080.73+26000</f>
        <v>89080.73000000001</v>
      </c>
      <c r="E14" s="48">
        <v>216705</v>
      </c>
      <c r="F14" s="49">
        <v>37883.040000000001</v>
      </c>
      <c r="G14" s="47">
        <v>327552</v>
      </c>
      <c r="H14" s="46">
        <f>63080.73+26000</f>
        <v>89080.73000000001</v>
      </c>
      <c r="I14" s="68">
        <v>216705</v>
      </c>
      <c r="J14" s="69">
        <v>37883.040000000001</v>
      </c>
      <c r="L14" s="93"/>
      <c r="M14" s="60"/>
      <c r="O14" s="86"/>
    </row>
    <row r="15" spans="1:15" ht="18" customHeight="1" x14ac:dyDescent="0.25">
      <c r="A15" s="17"/>
      <c r="B15" s="50" t="s">
        <v>103</v>
      </c>
      <c r="C15" s="51">
        <f t="shared" ref="C15:D15" si="0">SUM(C9:C14)</f>
        <v>3088319</v>
      </c>
      <c r="D15" s="52">
        <f t="shared" si="0"/>
        <v>277631.81426799996</v>
      </c>
      <c r="E15" s="53">
        <f>E10+E11+E12+E13+E14</f>
        <v>490939</v>
      </c>
      <c r="F15" s="54">
        <f>F10+F11+F12+F13+F14</f>
        <v>104354.92000000001</v>
      </c>
      <c r="G15" s="51">
        <f t="shared" ref="G15" si="1">SUM(G9:G14)</f>
        <v>3088319</v>
      </c>
      <c r="H15" s="52">
        <f t="shared" ref="H15" si="2">SUM(H9:H14)</f>
        <v>277631.81426799996</v>
      </c>
      <c r="I15" s="70">
        <v>490939</v>
      </c>
      <c r="J15" s="71">
        <v>104354.92000000001</v>
      </c>
      <c r="L15" s="8"/>
      <c r="M15" s="60"/>
      <c r="O15" s="8"/>
    </row>
    <row r="16" spans="1:15" ht="18" customHeight="1" x14ac:dyDescent="0.25">
      <c r="A16" s="13">
        <v>1</v>
      </c>
      <c r="B16" s="14" t="s">
        <v>104</v>
      </c>
      <c r="C16" s="55">
        <v>151</v>
      </c>
      <c r="D16" s="56">
        <v>14.36238</v>
      </c>
      <c r="E16" s="48">
        <v>108</v>
      </c>
      <c r="F16" s="49">
        <v>5.25</v>
      </c>
      <c r="G16" s="55">
        <v>151</v>
      </c>
      <c r="H16" s="56">
        <v>14.36238</v>
      </c>
      <c r="I16" s="68">
        <v>108</v>
      </c>
      <c r="J16" s="69">
        <v>5.25</v>
      </c>
      <c r="M16" s="60"/>
      <c r="O16" s="8"/>
    </row>
    <row r="17" spans="1:33" ht="17.25" customHeight="1" x14ac:dyDescent="0.25">
      <c r="A17" s="17"/>
      <c r="B17" s="50" t="s">
        <v>105</v>
      </c>
      <c r="C17" s="51">
        <f t="shared" ref="C17:D17" si="3">SUM(C15:C16)</f>
        <v>3088470</v>
      </c>
      <c r="D17" s="52">
        <f t="shared" si="3"/>
        <v>277646.17664799996</v>
      </c>
      <c r="E17" s="53">
        <f>E15+E16</f>
        <v>491047</v>
      </c>
      <c r="F17" s="54">
        <f>F15+F16</f>
        <v>104360.17000000001</v>
      </c>
      <c r="G17" s="51">
        <f t="shared" ref="G17" si="4">SUM(G15:G16)</f>
        <v>3088470</v>
      </c>
      <c r="H17" s="52">
        <f t="shared" ref="H17" si="5">SUM(H15:H16)</f>
        <v>277646.17664799996</v>
      </c>
      <c r="I17" s="70">
        <v>491047</v>
      </c>
      <c r="J17" s="71">
        <v>104360.17000000001</v>
      </c>
      <c r="L17" s="8"/>
      <c r="M17" s="60"/>
      <c r="O17" s="86"/>
    </row>
    <row r="18" spans="1:33" x14ac:dyDescent="0.25">
      <c r="L18" s="8"/>
      <c r="M18" s="60"/>
      <c r="O18" s="86"/>
    </row>
    <row r="19" spans="1:33" x14ac:dyDescent="0.25">
      <c r="A19" s="60"/>
      <c r="M19" s="57"/>
      <c r="N19" s="83"/>
      <c r="O19" s="84"/>
    </row>
    <row r="20" spans="1:33" ht="18.75" x14ac:dyDescent="0.3">
      <c r="A20" s="60"/>
      <c r="B20" s="58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7"/>
      <c r="N20" s="85"/>
      <c r="O20" s="85"/>
      <c r="P20" s="40"/>
      <c r="Q20" s="41"/>
      <c r="R20" s="40"/>
      <c r="S20" s="41"/>
      <c r="T20" s="40"/>
      <c r="U20" s="41"/>
      <c r="V20" s="41"/>
      <c r="W20" s="40"/>
      <c r="X20" s="41"/>
      <c r="Y20" s="40"/>
      <c r="Z20" s="41"/>
      <c r="AA20" s="42"/>
      <c r="AB20" s="43"/>
      <c r="AC20" s="42"/>
      <c r="AD20" s="41"/>
      <c r="AE20" s="40"/>
      <c r="AF20" s="43"/>
      <c r="AG20" s="42"/>
    </row>
    <row r="21" spans="1:33" x14ac:dyDescent="0.25">
      <c r="A21" s="60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2"/>
      <c r="M21" s="62"/>
      <c r="N21" s="62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</row>
    <row r="22" spans="1:33" x14ac:dyDescent="0.25">
      <c r="A22" s="60"/>
      <c r="B22" s="63"/>
      <c r="C22" s="63"/>
      <c r="E22" s="63"/>
      <c r="F22" s="63"/>
      <c r="G22" s="63"/>
      <c r="H22" s="63"/>
      <c r="I22" s="63"/>
      <c r="J22" s="63"/>
      <c r="K22" s="63"/>
      <c r="L22" s="64"/>
      <c r="M22" s="65"/>
      <c r="N22" s="65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</row>
    <row r="23" spans="1:33" x14ac:dyDescent="0.25">
      <c r="A23" s="60"/>
      <c r="B23" s="57"/>
      <c r="C23" s="57"/>
      <c r="D23" s="93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</row>
    <row r="24" spans="1:33" x14ac:dyDescent="0.25">
      <c r="A24" s="60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</row>
    <row r="25" spans="1:33" x14ac:dyDescent="0.25">
      <c r="A25" s="60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</row>
    <row r="26" spans="1:33" x14ac:dyDescent="0.25">
      <c r="A26" s="60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</row>
    <row r="27" spans="1:33" x14ac:dyDescent="0.25">
      <c r="A27" s="60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</row>
    <row r="28" spans="1:33" x14ac:dyDescent="0.25">
      <c r="A28" s="60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</row>
    <row r="29" spans="1:33" x14ac:dyDescent="0.25">
      <c r="A29" s="60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</row>
    <row r="30" spans="1:33" x14ac:dyDescent="0.25">
      <c r="A30" s="60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</row>
    <row r="31" spans="1:33" x14ac:dyDescent="0.25">
      <c r="A31" s="60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</row>
    <row r="32" spans="1:33" x14ac:dyDescent="0.25">
      <c r="A32" s="60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</row>
    <row r="33" spans="1:16" x14ac:dyDescent="0.25">
      <c r="A33" s="60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</row>
    <row r="34" spans="1:16" x14ac:dyDescent="0.25">
      <c r="A34" s="60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</row>
    <row r="35" spans="1:16" x14ac:dyDescent="0.25">
      <c r="A35" s="60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</row>
    <row r="36" spans="1:16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</row>
    <row r="37" spans="1:16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</row>
    <row r="38" spans="1:16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</row>
    <row r="39" spans="1:16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</row>
    <row r="40" spans="1:16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</row>
    <row r="41" spans="1:16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</row>
    <row r="42" spans="1:16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</row>
    <row r="43" spans="1:16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</row>
    <row r="44" spans="1:16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</row>
    <row r="45" spans="1:16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</row>
    <row r="46" spans="1:16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</row>
    <row r="47" spans="1:16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</row>
    <row r="48" spans="1:16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</row>
    <row r="49" spans="1:16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</row>
    <row r="50" spans="1:16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</row>
    <row r="51" spans="1:16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</row>
    <row r="52" spans="1:16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</row>
    <row r="53" spans="1:16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</row>
    <row r="54" spans="1:16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</row>
    <row r="55" spans="1:16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</row>
    <row r="56" spans="1:16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</row>
    <row r="57" spans="1:16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</row>
    <row r="58" spans="1:16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</row>
    <row r="59" spans="1:16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</row>
    <row r="60" spans="1:16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</row>
    <row r="61" spans="1:16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</row>
    <row r="62" spans="1:16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</row>
    <row r="63" spans="1:16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</row>
    <row r="64" spans="1:16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</row>
    <row r="65" spans="1:16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</row>
    <row r="66" spans="1:16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</row>
    <row r="67" spans="1:16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</row>
    <row r="68" spans="1:16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</row>
    <row r="69" spans="1:16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</row>
    <row r="70" spans="1:16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</row>
    <row r="71" spans="1:16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</row>
    <row r="72" spans="1:16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</row>
    <row r="73" spans="1:16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</row>
    <row r="74" spans="1:16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</row>
    <row r="75" spans="1:16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</row>
    <row r="76" spans="1:16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</row>
    <row r="77" spans="1:16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</row>
    <row r="78" spans="1:16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</row>
    <row r="79" spans="1:16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</row>
    <row r="80" spans="1:16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</row>
    <row r="81" spans="1:16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</row>
    <row r="82" spans="1:16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</row>
    <row r="83" spans="1:16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</row>
    <row r="84" spans="1:16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</row>
    <row r="85" spans="1:16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</row>
    <row r="86" spans="1:16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</row>
    <row r="87" spans="1:16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</row>
  </sheetData>
  <mergeCells count="9">
    <mergeCell ref="A1:J2"/>
    <mergeCell ref="A4:B4"/>
    <mergeCell ref="C4:J4"/>
    <mergeCell ref="A7:A8"/>
    <mergeCell ref="B7:B8"/>
    <mergeCell ref="C7:D7"/>
    <mergeCell ref="E7:F7"/>
    <mergeCell ref="G7:H7"/>
    <mergeCell ref="I7:J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C25" sqref="C25"/>
    </sheetView>
  </sheetViews>
  <sheetFormatPr defaultRowHeight="15" x14ac:dyDescent="0.25"/>
  <cols>
    <col min="1" max="1" width="23.28515625" customWidth="1"/>
    <col min="2" max="2" width="18.5703125" customWidth="1"/>
    <col min="3" max="3" width="37.42578125" customWidth="1"/>
    <col min="4" max="5" width="24.140625" customWidth="1"/>
  </cols>
  <sheetData>
    <row r="1" spans="1:4" ht="18" x14ac:dyDescent="0.25">
      <c r="A1" s="112" t="s">
        <v>109</v>
      </c>
      <c r="B1" s="112"/>
      <c r="C1" s="112"/>
      <c r="D1" s="112"/>
    </row>
    <row r="2" spans="1:4" x14ac:dyDescent="0.25">
      <c r="A2" s="96"/>
      <c r="B2" s="96"/>
      <c r="C2" s="96"/>
      <c r="D2" s="96"/>
    </row>
    <row r="3" spans="1:4" x14ac:dyDescent="0.25">
      <c r="A3" s="113" t="s">
        <v>116</v>
      </c>
      <c r="B3" s="113"/>
      <c r="C3" s="113"/>
      <c r="D3" s="113"/>
    </row>
    <row r="4" spans="1:4" x14ac:dyDescent="0.25">
      <c r="A4" s="94"/>
      <c r="B4" s="94"/>
      <c r="C4" s="94"/>
      <c r="D4" s="94"/>
    </row>
    <row r="5" spans="1:4" x14ac:dyDescent="0.25">
      <c r="A5" s="114" t="s">
        <v>110</v>
      </c>
      <c r="B5" s="114"/>
      <c r="C5" s="96"/>
      <c r="D5" s="96"/>
    </row>
    <row r="6" spans="1:4" ht="15.75" x14ac:dyDescent="0.25">
      <c r="A6" s="94" t="s">
        <v>57</v>
      </c>
      <c r="B6" s="113" t="s">
        <v>111</v>
      </c>
      <c r="C6" s="113"/>
      <c r="D6" s="99" t="s">
        <v>112</v>
      </c>
    </row>
    <row r="7" spans="1:4" ht="15.75" x14ac:dyDescent="0.25">
      <c r="A7" s="95">
        <v>1</v>
      </c>
      <c r="B7" s="111" t="s">
        <v>117</v>
      </c>
      <c r="C7" s="111"/>
      <c r="D7" s="100">
        <v>1972</v>
      </c>
    </row>
    <row r="8" spans="1:4" ht="15.75" x14ac:dyDescent="0.25">
      <c r="A8" s="95">
        <v>2</v>
      </c>
      <c r="B8" s="111" t="s">
        <v>118</v>
      </c>
      <c r="C8" s="111"/>
      <c r="D8" s="100">
        <v>0</v>
      </c>
    </row>
    <row r="9" spans="1:4" ht="30" x14ac:dyDescent="0.25">
      <c r="A9" s="95">
        <v>3</v>
      </c>
      <c r="B9" s="110" t="s">
        <v>119</v>
      </c>
      <c r="C9" s="97" t="s">
        <v>121</v>
      </c>
      <c r="D9" s="100">
        <v>0</v>
      </c>
    </row>
    <row r="10" spans="1:4" ht="15.75" x14ac:dyDescent="0.25">
      <c r="A10" s="95">
        <v>4</v>
      </c>
      <c r="B10" s="110"/>
      <c r="C10" s="97" t="s">
        <v>120</v>
      </c>
      <c r="D10" s="100">
        <v>0</v>
      </c>
    </row>
    <row r="11" spans="1:4" ht="15.75" x14ac:dyDescent="0.25">
      <c r="A11" s="95">
        <v>5</v>
      </c>
      <c r="B11" s="111" t="s">
        <v>122</v>
      </c>
      <c r="C11" s="111"/>
      <c r="D11" s="100">
        <v>0</v>
      </c>
    </row>
    <row r="12" spans="1:4" ht="15.75" x14ac:dyDescent="0.25">
      <c r="A12" s="95">
        <v>6</v>
      </c>
      <c r="B12" s="111" t="s">
        <v>123</v>
      </c>
      <c r="C12" s="111"/>
      <c r="D12" s="100">
        <v>1972</v>
      </c>
    </row>
    <row r="13" spans="1:4" ht="15.75" x14ac:dyDescent="0.25">
      <c r="A13" s="95">
        <v>7</v>
      </c>
      <c r="B13" s="111" t="s">
        <v>113</v>
      </c>
      <c r="C13" s="111"/>
      <c r="D13" s="100">
        <v>0</v>
      </c>
    </row>
    <row r="14" spans="1:4" ht="15.75" x14ac:dyDescent="0.25">
      <c r="A14" s="95">
        <v>8</v>
      </c>
      <c r="B14" s="111" t="s">
        <v>114</v>
      </c>
      <c r="C14" s="111"/>
      <c r="D14" s="100">
        <v>841</v>
      </c>
    </row>
    <row r="15" spans="1:4" ht="15.75" x14ac:dyDescent="0.25">
      <c r="A15" s="95">
        <v>9</v>
      </c>
      <c r="B15" s="111" t="s">
        <v>115</v>
      </c>
      <c r="C15" s="111"/>
      <c r="D15" s="101">
        <f>[1]Sheet1!B42+[1]Sheet1!C42</f>
        <v>1131</v>
      </c>
    </row>
    <row r="17" spans="4:4" x14ac:dyDescent="0.25">
      <c r="D17" s="98"/>
    </row>
  </sheetData>
  <mergeCells count="12">
    <mergeCell ref="B15:C15"/>
    <mergeCell ref="A1:D1"/>
    <mergeCell ref="A3:D3"/>
    <mergeCell ref="A5:B5"/>
    <mergeCell ref="B6:C6"/>
    <mergeCell ref="B7:C7"/>
    <mergeCell ref="B8:C8"/>
    <mergeCell ref="B9:B10"/>
    <mergeCell ref="B11:C11"/>
    <mergeCell ref="B12:C12"/>
    <mergeCell ref="B13:C13"/>
    <mergeCell ref="B14:C14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NL22</vt:lpstr>
      <vt:lpstr>NL38</vt:lpstr>
      <vt:lpstr>NL39</vt:lpstr>
      <vt:lpstr>NL40</vt:lpstr>
      <vt:lpstr>NL27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2014-07-25T10:33:16Z</dcterms:modified>
</cp:coreProperties>
</file>