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firstSheet="3" activeTab="3"/>
  </bookViews>
  <sheets>
    <sheet name="FORM-NL-21-Statement of Liabili" sheetId="2" r:id="rId1"/>
    <sheet name="FORM-NL-26-CLAIMS INF.kgTable I" sheetId="5" r:id="rId2"/>
    <sheet name="FORM-NL-32-Products Infor" sheetId="9" r:id="rId3"/>
    <sheet name="FORM-NL-33-SOLVENCY MARGIN" sheetId="7" r:id="rId4"/>
  </sheets>
  <calcPr calcId="124519"/>
</workbook>
</file>

<file path=xl/calcChain.xml><?xml version="1.0" encoding="utf-8"?>
<calcChain xmlns="http://schemas.openxmlformats.org/spreadsheetml/2006/main">
  <c r="H16" i="5"/>
  <c r="G16"/>
  <c r="F16"/>
  <c r="E16"/>
  <c r="D16"/>
  <c r="C16"/>
  <c r="G18"/>
  <c r="F18"/>
  <c r="D18"/>
  <c r="E20" i="2"/>
  <c r="D20"/>
  <c r="C20"/>
  <c r="E22"/>
  <c r="D22"/>
  <c r="C22"/>
  <c r="F21"/>
  <c r="F20"/>
  <c r="F19"/>
  <c r="F18"/>
  <c r="F17"/>
  <c r="F16"/>
  <c r="F14"/>
  <c r="F13"/>
  <c r="F11"/>
  <c r="J21"/>
  <c r="J20"/>
  <c r="J19"/>
  <c r="J18"/>
  <c r="J17"/>
  <c r="J16"/>
  <c r="J14"/>
  <c r="J13"/>
  <c r="J11"/>
  <c r="I22"/>
  <c r="H22"/>
  <c r="G22"/>
  <c r="F22" l="1"/>
  <c r="J22"/>
</calcChain>
</file>

<file path=xl/sharedStrings.xml><?xml version="1.0" encoding="utf-8"?>
<sst xmlns="http://schemas.openxmlformats.org/spreadsheetml/2006/main" count="115" uniqueCount="94">
  <si>
    <t>FORM NL-21</t>
  </si>
  <si>
    <t xml:space="preserve"> Statement of Liabilities</t>
  </si>
  <si>
    <t>Insurer:</t>
  </si>
  <si>
    <t>Date:</t>
  </si>
  <si>
    <t>(Rs in Lakhs)</t>
  </si>
  <si>
    <t>Statement of Liabilities</t>
  </si>
  <si>
    <t>Sl.No.</t>
  </si>
  <si>
    <t>Particular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</si>
  <si>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</si>
  <si>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</si>
  <si>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</si>
  <si>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</si>
  <si>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</si>
  <si>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</si>
  <si>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a</t>
  </si>
  <si>
    <t>Marine Cargo</t>
  </si>
  <si>
    <t>b</t>
  </si>
  <si>
    <t>Marine Hull</t>
  </si>
  <si>
    <t>Miscellaneous</t>
  </si>
  <si>
    <t>Motor</t>
  </si>
  <si>
    <t>Engineering</t>
  </si>
  <si>
    <t>c</t>
  </si>
  <si>
    <t>Aviation</t>
  </si>
  <si>
    <t>d</t>
  </si>
  <si>
    <t>Liabilities</t>
  </si>
  <si>
    <t>e</t>
  </si>
  <si>
    <t>Others</t>
  </si>
  <si>
    <t>Health Insurance</t>
  </si>
  <si>
    <t>Total Liabilities</t>
  </si>
  <si>
    <t>Total</t>
  </si>
  <si>
    <t>FORM NL-26 - CLAIMS INFORMATION - KG Table I</t>
  </si>
  <si>
    <t>Insurer :</t>
  </si>
  <si>
    <t>Required solvency margin based on net premium and net incurred claims (Rs. in Lacs)</t>
  </si>
  <si>
    <t>Item No.</t>
  </si>
  <si>
    <t>Description</t>
  </si>
  <si>
    <t xml:space="preserve">PREMIUM </t>
  </si>
  <si>
    <t>Gross  Premium</t>
  </si>
  <si>
    <t>Net  Premium</t>
  </si>
  <si>
    <t>Gross incurred claim</t>
  </si>
  <si>
    <t>Net incurred Claim</t>
  </si>
  <si>
    <t>RSM-1</t>
  </si>
  <si>
    <t>RSM-2</t>
  </si>
  <si>
    <t>RSM</t>
  </si>
  <si>
    <t>Laibilities</t>
  </si>
  <si>
    <t xml:space="preserve">Health </t>
  </si>
  <si>
    <t>FORM NL-33 - SOLVENCY MARGIN - KGII</t>
  </si>
  <si>
    <t>TABLE - II</t>
  </si>
  <si>
    <t xml:space="preserve">Insurer: </t>
  </si>
  <si>
    <t>Available Solvency Margin and Solvency Ratio</t>
  </si>
  <si>
    <t>(Rs. in Lacs)</t>
  </si>
  <si>
    <t>Item</t>
  </si>
  <si>
    <t>Notes No.</t>
  </si>
  <si>
    <t>Amount</t>
  </si>
  <si>
    <t xml:space="preserve">Available Assets in Policyholders’ Funds (adjusted value  </t>
  </si>
  <si>
    <t>of Assets as mentioned in Form IRDA-Assets-AA):</t>
  </si>
  <si>
    <t>Deduct:</t>
  </si>
  <si>
    <t>Liabilities (reserves as mentioned in Form HG)</t>
  </si>
  <si>
    <t xml:space="preserve">Other Liabilities (other liabilities in respect of </t>
  </si>
  <si>
    <t>Policyholders’ Fund as mentioned in Balance Sheet)</t>
  </si>
  <si>
    <t>Excess in Policyholders’ Funds (1-2-3)</t>
  </si>
  <si>
    <t>Available Assets in Shareholders’ Funds (value of</t>
  </si>
  <si>
    <t>Assets as mentioned in Form IRDA-Assets-AA):</t>
  </si>
  <si>
    <t>Shareholders’ Fund as mentioned in Balance Sheet)</t>
  </si>
  <si>
    <t>Excess in Shareholders’ Funds (5-6)</t>
  </si>
  <si>
    <t>Total Available Solvency Margin [ASM]   (4+7)</t>
  </si>
  <si>
    <t>Total Required Solvency Margin  [RSM]</t>
  </si>
  <si>
    <t>Solvency Ratio (Total ASM/Total RSM)</t>
  </si>
  <si>
    <t>NATIONAL INSURANCE CO. LTD.</t>
  </si>
  <si>
    <t>30.06.2010</t>
  </si>
  <si>
    <t>As at 30.06.2009 For the corresponding previous year</t>
  </si>
  <si>
    <t>As At 30.06.2010</t>
  </si>
  <si>
    <t>Solvency for the quarter ended  30.06.2010</t>
  </si>
  <si>
    <t>NATIONAL INSURANCE COMPANY LTD.</t>
  </si>
  <si>
    <t>PERIODIC DISCLOSURES</t>
  </si>
  <si>
    <t>FORM NL-32</t>
  </si>
  <si>
    <t xml:space="preserve"> Products Information</t>
  </si>
  <si>
    <t>Products Information</t>
  </si>
  <si>
    <t>List below the products and/or add-ons introduced during the period</t>
  </si>
  <si>
    <t>Sl. No.</t>
  </si>
  <si>
    <t xml:space="preserve">Name of Product </t>
  </si>
  <si>
    <t xml:space="preserve">Co. Ref. No. </t>
  </si>
  <si>
    <t xml:space="preserve">IRDA Ref.no. </t>
  </si>
  <si>
    <t xml:space="preserve">Class of Business* </t>
  </si>
  <si>
    <t xml:space="preserve"> Category of product</t>
  </si>
  <si>
    <t xml:space="preserve">Date of filing of Product </t>
  </si>
  <si>
    <t xml:space="preserve">Date IRDA confirmed filing/ approval </t>
  </si>
  <si>
    <t>Date: 30.06.2010</t>
  </si>
  <si>
    <t>Motor Add-on-Nil Depreciation (For Private cars &amp; Two Wheelers)</t>
  </si>
  <si>
    <t>NIL</t>
  </si>
  <si>
    <t>IRDA/F &amp; U/NL/Motor/AO/NIC/10-11/1, Dated 16.08.2010</t>
  </si>
  <si>
    <t>Motor Insurance</t>
  </si>
  <si>
    <t>14.05.2010</t>
  </si>
  <si>
    <t>16.08.2010</t>
  </si>
  <si>
    <t>Solvency for the Quarter ended on 30.06.2011</t>
  </si>
</sst>
</file>

<file path=xl/styles.xml><?xml version="1.0" encoding="utf-8"?>
<styleSheet xmlns="http://schemas.openxmlformats.org/spreadsheetml/2006/main">
  <numFmts count="1">
    <numFmt numFmtId="164" formatCode="0_);\(0\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5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56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0"/>
      <color indexed="8"/>
      <name val="Arial"/>
      <family val="2"/>
    </font>
    <font>
      <sz val="10"/>
      <color theme="8" tint="0.79998168889431442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i/>
      <sz val="14"/>
      <color indexed="56"/>
      <name val="Calibri"/>
      <family val="2"/>
    </font>
    <font>
      <sz val="14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AFDAE3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101">
    <xf numFmtId="0" fontId="0" fillId="0" borderId="0" xfId="0"/>
    <xf numFmtId="0" fontId="8" fillId="0" borderId="0" xfId="10" applyFont="1"/>
    <xf numFmtId="0" fontId="5" fillId="3" borderId="1" xfId="10" applyFont="1" applyFill="1" applyBorder="1"/>
    <xf numFmtId="0" fontId="5" fillId="3" borderId="2" xfId="10" applyFont="1" applyFill="1" applyBorder="1"/>
    <xf numFmtId="0" fontId="5" fillId="3" borderId="5" xfId="10" applyFont="1" applyFill="1" applyBorder="1"/>
    <xf numFmtId="0" fontId="5" fillId="3" borderId="6" xfId="10" applyFont="1" applyFill="1" applyBorder="1"/>
    <xf numFmtId="0" fontId="8" fillId="0" borderId="0" xfId="10" applyFont="1" applyAlignment="1">
      <alignment horizontal="right" vertical="center"/>
    </xf>
    <xf numFmtId="0" fontId="2" fillId="0" borderId="0" xfId="21"/>
    <xf numFmtId="0" fontId="2" fillId="0" borderId="0" xfId="21" applyBorder="1"/>
    <xf numFmtId="0" fontId="6" fillId="0" borderId="0" xfId="21" applyFont="1"/>
    <xf numFmtId="0" fontId="10" fillId="0" borderId="0" xfId="21" applyFont="1"/>
    <xf numFmtId="0" fontId="7" fillId="0" borderId="0" xfId="21" applyFont="1" applyBorder="1" applyAlignment="1">
      <alignment horizontal="center"/>
    </xf>
    <xf numFmtId="0" fontId="2" fillId="0" borderId="5" xfId="21" applyBorder="1"/>
    <xf numFmtId="0" fontId="6" fillId="0" borderId="5" xfId="21" applyFont="1" applyBorder="1"/>
    <xf numFmtId="0" fontId="2" fillId="0" borderId="0" xfId="21" applyFont="1" applyFill="1" applyBorder="1"/>
    <xf numFmtId="0" fontId="6" fillId="0" borderId="0" xfId="21" applyFont="1" applyBorder="1"/>
    <xf numFmtId="0" fontId="2" fillId="0" borderId="0" xfId="29"/>
    <xf numFmtId="0" fontId="10" fillId="0" borderId="0" xfId="29" applyFont="1"/>
    <xf numFmtId="0" fontId="2" fillId="0" borderId="0" xfId="29" applyFont="1"/>
    <xf numFmtId="0" fontId="7" fillId="0" borderId="0" xfId="29" applyFont="1"/>
    <xf numFmtId="0" fontId="6" fillId="0" borderId="0" xfId="29" applyFont="1" applyAlignment="1">
      <alignment horizontal="center"/>
    </xf>
    <xf numFmtId="0" fontId="7" fillId="0" borderId="0" xfId="29" applyFont="1" applyAlignment="1">
      <alignment horizontal="right"/>
    </xf>
    <xf numFmtId="0" fontId="7" fillId="0" borderId="10" xfId="29" applyFont="1" applyBorder="1" applyAlignment="1">
      <alignment horizontal="center"/>
    </xf>
    <xf numFmtId="0" fontId="7" fillId="0" borderId="11" xfId="29" applyFont="1" applyBorder="1" applyAlignment="1">
      <alignment horizontal="center"/>
    </xf>
    <xf numFmtId="0" fontId="7" fillId="0" borderId="12" xfId="29" applyFont="1" applyBorder="1" applyAlignment="1">
      <alignment horizontal="center"/>
    </xf>
    <xf numFmtId="164" fontId="11" fillId="0" borderId="13" xfId="29" applyNumberFormat="1" applyFont="1" applyBorder="1" applyAlignment="1">
      <alignment horizontal="center"/>
    </xf>
    <xf numFmtId="164" fontId="11" fillId="0" borderId="14" xfId="29" applyNumberFormat="1" applyFont="1" applyBorder="1" applyAlignment="1">
      <alignment horizontal="center"/>
    </xf>
    <xf numFmtId="164" fontId="11" fillId="0" borderId="15" xfId="29" applyNumberFormat="1" applyFont="1" applyBorder="1" applyAlignment="1">
      <alignment horizontal="center"/>
    </xf>
    <xf numFmtId="0" fontId="10" fillId="0" borderId="16" xfId="29" applyFont="1" applyBorder="1" applyAlignment="1">
      <alignment horizontal="center"/>
    </xf>
    <xf numFmtId="0" fontId="10" fillId="0" borderId="17" xfId="29" applyFont="1" applyBorder="1"/>
    <xf numFmtId="0" fontId="7" fillId="0" borderId="17" xfId="29" applyFont="1" applyBorder="1"/>
    <xf numFmtId="2" fontId="12" fillId="0" borderId="0" xfId="29" applyNumberFormat="1" applyFont="1"/>
    <xf numFmtId="2" fontId="10" fillId="0" borderId="0" xfId="29" applyNumberFormat="1" applyFont="1"/>
    <xf numFmtId="0" fontId="10" fillId="0" borderId="19" xfId="29" applyFont="1" applyBorder="1" applyAlignment="1">
      <alignment horizontal="center"/>
    </xf>
    <xf numFmtId="0" fontId="10" fillId="0" borderId="20" xfId="29" applyFont="1" applyBorder="1"/>
    <xf numFmtId="2" fontId="10" fillId="0" borderId="21" xfId="29" applyNumberFormat="1" applyFont="1" applyBorder="1"/>
    <xf numFmtId="0" fontId="6" fillId="0" borderId="5" xfId="29" applyFont="1" applyBorder="1" applyAlignment="1">
      <alignment horizontal="center"/>
    </xf>
    <xf numFmtId="0" fontId="6" fillId="0" borderId="0" xfId="29" applyFont="1" applyAlignment="1">
      <alignment horizontal="left"/>
    </xf>
    <xf numFmtId="0" fontId="8" fillId="0" borderId="22" xfId="10" applyFont="1" applyBorder="1" applyAlignment="1">
      <alignment horizontal="center"/>
    </xf>
    <xf numFmtId="0" fontId="14" fillId="8" borderId="0" xfId="10" applyFont="1" applyFill="1"/>
    <xf numFmtId="0" fontId="14" fillId="9" borderId="0" xfId="10" applyFont="1" applyFill="1"/>
    <xf numFmtId="0" fontId="15" fillId="7" borderId="0" xfId="11" applyFont="1" applyFill="1"/>
    <xf numFmtId="0" fontId="15" fillId="0" borderId="0" xfId="11" applyFont="1"/>
    <xf numFmtId="0" fontId="15" fillId="0" borderId="0" xfId="0" applyFont="1"/>
    <xf numFmtId="0" fontId="9" fillId="2" borderId="0" xfId="10" applyFont="1" applyFill="1" applyBorder="1" applyAlignment="1">
      <alignment vertical="center"/>
    </xf>
    <xf numFmtId="0" fontId="9" fillId="2" borderId="0" xfId="10" applyFont="1" applyFill="1" applyBorder="1" applyAlignment="1"/>
    <xf numFmtId="0" fontId="15" fillId="6" borderId="0" xfId="11" applyFont="1" applyFill="1"/>
    <xf numFmtId="0" fontId="4" fillId="0" borderId="0" xfId="10" applyFont="1" applyAlignment="1">
      <alignment vertical="center"/>
    </xf>
    <xf numFmtId="0" fontId="4" fillId="0" borderId="0" xfId="10" applyFont="1"/>
    <xf numFmtId="0" fontId="15" fillId="0" borderId="0" xfId="11" applyFont="1" applyBorder="1" applyAlignment="1">
      <alignment vertical="center"/>
    </xf>
    <xf numFmtId="0" fontId="16" fillId="0" borderId="0" xfId="11" applyFont="1" applyBorder="1" applyAlignment="1">
      <alignment horizontal="left"/>
    </xf>
    <xf numFmtId="0" fontId="15" fillId="0" borderId="0" xfId="11" applyFont="1" applyAlignment="1">
      <alignment horizontal="left"/>
    </xf>
    <xf numFmtId="0" fontId="15" fillId="0" borderId="0" xfId="11" applyFont="1" applyBorder="1" applyAlignment="1">
      <alignment horizontal="left"/>
    </xf>
    <xf numFmtId="0" fontId="15" fillId="0" borderId="0" xfId="11" applyFont="1" applyBorder="1"/>
    <xf numFmtId="0" fontId="16" fillId="0" borderId="0" xfId="11" applyFont="1" applyBorder="1" applyAlignment="1"/>
    <xf numFmtId="0" fontId="17" fillId="3" borderId="5" xfId="11" applyFont="1" applyFill="1" applyBorder="1" applyAlignment="1">
      <alignment horizontal="center" vertical="center"/>
    </xf>
    <xf numFmtId="0" fontId="18" fillId="4" borderId="7" xfId="10" applyFont="1" applyFill="1" applyBorder="1" applyAlignment="1">
      <alignment horizontal="center" vertical="center"/>
    </xf>
    <xf numFmtId="0" fontId="18" fillId="4" borderId="8" xfId="10" applyFont="1" applyFill="1" applyBorder="1" applyAlignment="1">
      <alignment horizontal="center" vertical="center"/>
    </xf>
    <xf numFmtId="0" fontId="18" fillId="4" borderId="8" xfId="10" applyFont="1" applyFill="1" applyBorder="1" applyAlignment="1">
      <alignment horizontal="center" vertical="center" wrapText="1"/>
    </xf>
    <xf numFmtId="0" fontId="18" fillId="4" borderId="9" xfId="10" applyFont="1" applyFill="1" applyBorder="1" applyAlignment="1">
      <alignment horizontal="center" vertical="center" wrapText="1"/>
    </xf>
    <xf numFmtId="0" fontId="15" fillId="3" borderId="3" xfId="11" applyFont="1" applyFill="1" applyBorder="1" applyAlignment="1">
      <alignment horizontal="center" vertical="center"/>
    </xf>
    <xf numFmtId="0" fontId="6" fillId="3" borderId="5" xfId="6" applyFont="1" applyFill="1" applyBorder="1" applyAlignment="1">
      <alignment horizontal="left" vertical="center" wrapText="1"/>
    </xf>
    <xf numFmtId="0" fontId="15" fillId="3" borderId="3" xfId="11" applyFont="1" applyFill="1" applyBorder="1" applyAlignment="1">
      <alignment horizontal="left" vertical="center" indent="3"/>
    </xf>
    <xf numFmtId="0" fontId="4" fillId="3" borderId="5" xfId="6" applyFont="1" applyFill="1" applyBorder="1" applyAlignment="1">
      <alignment horizontal="left" vertical="center" wrapText="1" indent="2"/>
    </xf>
    <xf numFmtId="0" fontId="19" fillId="3" borderId="3" xfId="11" applyFont="1" applyFill="1" applyBorder="1" applyAlignment="1">
      <alignment horizontal="left" vertical="center" indent="3"/>
    </xf>
    <xf numFmtId="0" fontId="15" fillId="3" borderId="4" xfId="11" applyFont="1" applyFill="1" applyBorder="1" applyAlignment="1">
      <alignment horizontal="center" vertical="center"/>
    </xf>
    <xf numFmtId="0" fontId="6" fillId="3" borderId="6" xfId="6" applyFont="1" applyFill="1" applyBorder="1" applyAlignment="1">
      <alignment horizontal="left" vertical="center" wrapText="1"/>
    </xf>
    <xf numFmtId="1" fontId="2" fillId="0" borderId="5" xfId="21" applyNumberFormat="1" applyBorder="1"/>
    <xf numFmtId="1" fontId="10" fillId="0" borderId="18" xfId="29" applyNumberFormat="1" applyFont="1" applyBorder="1"/>
    <xf numFmtId="0" fontId="0" fillId="0" borderId="0" xfId="0" applyBorder="1"/>
    <xf numFmtId="0" fontId="21" fillId="2" borderId="0" xfId="0" applyFont="1" applyFill="1" applyBorder="1" applyAlignment="1"/>
    <xf numFmtId="0" fontId="8" fillId="0" borderId="0" xfId="0" applyFont="1"/>
    <xf numFmtId="0" fontId="8" fillId="0" borderId="24" xfId="0" applyFont="1" applyBorder="1"/>
    <xf numFmtId="0" fontId="1" fillId="0" borderId="0" xfId="30"/>
    <xf numFmtId="0" fontId="23" fillId="0" borderId="0" xfId="30" applyFont="1"/>
    <xf numFmtId="0" fontId="24" fillId="0" borderId="28" xfId="30" applyFont="1" applyBorder="1"/>
    <xf numFmtId="0" fontId="1" fillId="0" borderId="0" xfId="30" applyBorder="1"/>
    <xf numFmtId="0" fontId="24" fillId="0" borderId="0" xfId="30" applyFont="1" applyBorder="1"/>
    <xf numFmtId="0" fontId="1" fillId="0" borderId="29" xfId="30" applyBorder="1"/>
    <xf numFmtId="0" fontId="25" fillId="4" borderId="30" xfId="0" applyFont="1" applyFill="1" applyBorder="1" applyAlignment="1">
      <alignment horizontal="center" vertical="center" wrapText="1"/>
    </xf>
    <xf numFmtId="0" fontId="25" fillId="4" borderId="31" xfId="0" applyFont="1" applyFill="1" applyBorder="1" applyAlignment="1">
      <alignment vertical="center" wrapText="1"/>
    </xf>
    <xf numFmtId="0" fontId="25" fillId="4" borderId="32" xfId="0" applyFont="1" applyFill="1" applyBorder="1" applyAlignment="1">
      <alignment vertical="center" wrapText="1"/>
    </xf>
    <xf numFmtId="0" fontId="3" fillId="10" borderId="5" xfId="31" applyFont="1" applyFill="1" applyBorder="1" applyAlignment="1">
      <alignment horizontal="center"/>
    </xf>
    <xf numFmtId="0" fontId="26" fillId="10" borderId="5" xfId="0" applyFont="1" applyFill="1" applyBorder="1" applyAlignment="1">
      <alignment horizontal="justify" wrapText="1"/>
    </xf>
    <xf numFmtId="0" fontId="3" fillId="10" borderId="5" xfId="31" applyFont="1" applyFill="1" applyBorder="1" applyAlignment="1"/>
    <xf numFmtId="0" fontId="3" fillId="10" borderId="5" xfId="31" applyFont="1" applyFill="1" applyBorder="1" applyAlignment="1">
      <alignment wrapText="1"/>
    </xf>
    <xf numFmtId="14" fontId="3" fillId="10" borderId="5" xfId="31" applyNumberFormat="1" applyFont="1" applyFill="1" applyBorder="1" applyAlignment="1">
      <alignment horizontal="center"/>
    </xf>
    <xf numFmtId="0" fontId="3" fillId="10" borderId="5" xfId="31" applyFont="1" applyFill="1" applyBorder="1" applyAlignment="1">
      <alignment wrapText="1" shrinkToFit="1"/>
    </xf>
    <xf numFmtId="0" fontId="17" fillId="3" borderId="5" xfId="11" applyFont="1" applyFill="1" applyBorder="1" applyAlignment="1">
      <alignment horizontal="center" vertical="center"/>
    </xf>
    <xf numFmtId="0" fontId="9" fillId="5" borderId="0" xfId="10" applyFont="1" applyFill="1" applyBorder="1" applyAlignment="1">
      <alignment horizontal="center"/>
    </xf>
    <xf numFmtId="0" fontId="8" fillId="0" borderId="23" xfId="10" applyFont="1" applyBorder="1" applyAlignment="1"/>
    <xf numFmtId="0" fontId="0" fillId="0" borderId="0" xfId="0" applyAlignment="1"/>
    <xf numFmtId="0" fontId="6" fillId="0" borderId="5" xfId="21" applyFont="1" applyBorder="1" applyAlignment="1">
      <alignment wrapText="1"/>
    </xf>
    <xf numFmtId="0" fontId="6" fillId="0" borderId="5" xfId="21" applyFont="1" applyBorder="1"/>
    <xf numFmtId="0" fontId="13" fillId="0" borderId="5" xfId="21" applyFont="1" applyBorder="1" applyAlignment="1">
      <alignment horizontal="center"/>
    </xf>
    <xf numFmtId="0" fontId="6" fillId="0" borderId="5" xfId="21" applyFont="1" applyFill="1" applyBorder="1" applyAlignment="1">
      <alignment wrapText="1"/>
    </xf>
    <xf numFmtId="0" fontId="20" fillId="5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left"/>
    </xf>
    <xf numFmtId="0" fontId="22" fillId="3" borderId="25" xfId="30" applyFont="1" applyFill="1" applyBorder="1" applyAlignment="1">
      <alignment horizontal="center"/>
    </xf>
    <xf numFmtId="0" fontId="22" fillId="3" borderId="26" xfId="30" applyFont="1" applyFill="1" applyBorder="1" applyAlignment="1">
      <alignment horizontal="center"/>
    </xf>
    <xf numFmtId="0" fontId="22" fillId="3" borderId="27" xfId="30" applyFont="1" applyFill="1" applyBorder="1" applyAlignment="1">
      <alignment horizontal="center"/>
    </xf>
  </cellXfs>
  <cellStyles count="44">
    <cellStyle name="Normal" xfId="0" builtinId="0"/>
    <cellStyle name="Normal 10" xfId="2"/>
    <cellStyle name="Normal 11" xfId="21"/>
    <cellStyle name="Normal 13" xfId="26"/>
    <cellStyle name="Normal 14" xfId="29"/>
    <cellStyle name="Normal 15" xfId="34"/>
    <cellStyle name="Normal 16" xfId="35"/>
    <cellStyle name="Normal 17" xfId="38"/>
    <cellStyle name="Normal 18" xfId="41"/>
    <cellStyle name="Normal 2" xfId="1"/>
    <cellStyle name="Normal 2 10" xfId="30"/>
    <cellStyle name="Normal 2 11" xfId="33"/>
    <cellStyle name="Normal 2 12" xfId="36"/>
    <cellStyle name="Normal 2 13" xfId="39"/>
    <cellStyle name="Normal 2 14" xfId="42"/>
    <cellStyle name="Normal 2 2" xfId="3"/>
    <cellStyle name="Normal 2 2 10" xfId="31"/>
    <cellStyle name="Normal 2 2 11" xfId="32"/>
    <cellStyle name="Normal 2 2 12" xfId="37"/>
    <cellStyle name="Normal 2 2 13" xfId="40"/>
    <cellStyle name="Normal 2 2 14" xfId="43"/>
    <cellStyle name="Normal 2 2 2" xfId="4"/>
    <cellStyle name="Normal 2 2 3" xfId="12"/>
    <cellStyle name="Normal 2 2 4" xfId="14"/>
    <cellStyle name="Normal 2 2 5" xfId="17"/>
    <cellStyle name="Normal 2 2 6" xfId="20"/>
    <cellStyle name="Normal 2 2 7" xfId="23"/>
    <cellStyle name="Normal 2 2 8" xfId="25"/>
    <cellStyle name="Normal 2 2 9" xfId="28"/>
    <cellStyle name="Normal 2 3" xfId="11"/>
    <cellStyle name="Normal 2 4" xfId="13"/>
    <cellStyle name="Normal 2 5" xfId="16"/>
    <cellStyle name="Normal 2 6" xfId="19"/>
    <cellStyle name="Normal 2 7" xfId="22"/>
    <cellStyle name="Normal 2 8" xfId="24"/>
    <cellStyle name="Normal 2 9" xfId="27"/>
    <cellStyle name="Normal 2_Addtional IRDA Periodic disclosures v1 30Sep2009" xfId="5"/>
    <cellStyle name="Normal 3" xfId="10"/>
    <cellStyle name="Normal 5" xfId="15"/>
    <cellStyle name="Normal 6" xfId="6"/>
    <cellStyle name="Normal 7" xfId="18"/>
    <cellStyle name="Normal 8" xfId="7"/>
    <cellStyle name="Normal 9" xfId="8"/>
    <cellStyle name="Style 1" xfId="9"/>
  </cellStyles>
  <dxfs count="0"/>
  <tableStyles count="0" defaultTableStyle="TableStyleMedium9" defaultPivotStyle="PivotStyleLight16"/>
  <colors>
    <mruColors>
      <color rgb="FFCC3300"/>
      <color rgb="FFAFDAE3"/>
      <color rgb="FFB6DDE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view="pageBreakPreview" topLeftCell="D7" zoomScale="60" workbookViewId="0">
      <selection activeCell="F22" sqref="F22"/>
    </sheetView>
  </sheetViews>
  <sheetFormatPr defaultRowHeight="12.75"/>
  <cols>
    <col min="1" max="1" width="9.85546875" style="43" customWidth="1"/>
    <col min="2" max="2" width="16" style="43" customWidth="1"/>
    <col min="3" max="3" width="19.7109375" style="43" customWidth="1"/>
    <col min="4" max="4" width="20" style="43" customWidth="1"/>
    <col min="5" max="5" width="21.85546875" style="43" customWidth="1"/>
    <col min="6" max="6" width="18.85546875" style="43" customWidth="1"/>
    <col min="7" max="7" width="22.85546875" style="43" customWidth="1"/>
    <col min="8" max="8" width="24.28515625" style="43" customWidth="1"/>
    <col min="9" max="9" width="20.5703125" style="43" customWidth="1"/>
    <col min="10" max="10" width="19.140625" style="43" customWidth="1"/>
    <col min="11" max="16384" width="9.140625" style="43"/>
  </cols>
  <sheetData>
    <row r="1" spans="1:16">
      <c r="A1" s="89" t="s">
        <v>0</v>
      </c>
      <c r="B1" s="89"/>
      <c r="C1" s="89"/>
      <c r="D1" s="89"/>
      <c r="E1" s="89"/>
      <c r="F1" s="89"/>
      <c r="G1" s="41"/>
      <c r="H1" s="41"/>
      <c r="I1" s="41"/>
      <c r="J1" s="41"/>
      <c r="K1" s="42"/>
      <c r="L1" s="42"/>
      <c r="M1" s="42"/>
      <c r="N1" s="42"/>
      <c r="O1" s="42"/>
      <c r="P1" s="42"/>
    </row>
    <row r="2" spans="1:16">
      <c r="A2" s="44" t="s">
        <v>0</v>
      </c>
      <c r="B2" s="45" t="s">
        <v>1</v>
      </c>
      <c r="C2" s="45"/>
      <c r="D2" s="45"/>
      <c r="E2" s="45"/>
      <c r="F2" s="45"/>
      <c r="G2" s="46"/>
      <c r="H2" s="46"/>
      <c r="I2" s="46"/>
      <c r="J2" s="46"/>
      <c r="K2" s="42"/>
      <c r="L2" s="42"/>
      <c r="M2" s="42"/>
      <c r="N2" s="42"/>
      <c r="O2" s="42"/>
      <c r="P2" s="42"/>
    </row>
    <row r="3" spans="1:16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ht="15">
      <c r="A4" s="6" t="s">
        <v>2</v>
      </c>
      <c r="B4" s="90" t="s">
        <v>67</v>
      </c>
      <c r="C4" s="91"/>
      <c r="D4" s="91"/>
      <c r="E4" s="1" t="s">
        <v>3</v>
      </c>
      <c r="F4" s="38" t="s">
        <v>68</v>
      </c>
      <c r="G4" s="48"/>
      <c r="H4" s="48"/>
      <c r="I4" s="48"/>
      <c r="J4" s="48"/>
      <c r="K4" s="42"/>
      <c r="L4" s="42"/>
      <c r="M4" s="42"/>
      <c r="N4" s="48"/>
      <c r="O4" s="48"/>
      <c r="P4" s="48"/>
    </row>
    <row r="5" spans="1:16">
      <c r="A5" s="49"/>
      <c r="B5" s="48"/>
      <c r="C5" s="48"/>
      <c r="D5" s="50"/>
      <c r="E5" s="50"/>
      <c r="F5" s="51"/>
      <c r="G5" s="48"/>
      <c r="H5" s="50"/>
      <c r="I5" s="50"/>
      <c r="J5" s="52"/>
      <c r="K5" s="53"/>
      <c r="L5" s="53"/>
      <c r="M5" s="53"/>
      <c r="N5" s="48"/>
      <c r="O5" s="48"/>
      <c r="P5" s="48"/>
    </row>
    <row r="6" spans="1:16">
      <c r="A6" s="49"/>
      <c r="B6" s="53"/>
      <c r="C6" s="53"/>
      <c r="D6" s="53"/>
      <c r="E6" s="53"/>
      <c r="F6" s="54" t="s">
        <v>4</v>
      </c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>
      <c r="A7" s="88" t="s">
        <v>5</v>
      </c>
      <c r="B7" s="88"/>
      <c r="C7" s="88"/>
      <c r="D7" s="88"/>
      <c r="E7" s="88"/>
      <c r="F7" s="88"/>
      <c r="G7" s="40"/>
      <c r="H7" s="39"/>
      <c r="I7" s="39"/>
      <c r="J7" s="39"/>
      <c r="K7" s="48"/>
      <c r="L7" s="48"/>
      <c r="M7" s="48"/>
      <c r="N7" s="48"/>
      <c r="O7" s="48"/>
      <c r="P7" s="48"/>
    </row>
    <row r="8" spans="1:16">
      <c r="A8" s="88"/>
      <c r="B8" s="88"/>
      <c r="C8" s="88"/>
      <c r="D8" s="88"/>
      <c r="E8" s="88"/>
      <c r="F8" s="88"/>
      <c r="G8" s="39"/>
      <c r="H8" s="39"/>
      <c r="I8" s="39"/>
      <c r="J8" s="39"/>
      <c r="K8" s="48"/>
      <c r="L8" s="48"/>
      <c r="M8" s="48"/>
      <c r="N8" s="48"/>
      <c r="O8" s="48"/>
      <c r="P8" s="48"/>
    </row>
    <row r="9" spans="1:16">
      <c r="A9" s="55"/>
      <c r="B9" s="55"/>
      <c r="C9" s="88" t="s">
        <v>70</v>
      </c>
      <c r="D9" s="88"/>
      <c r="E9" s="88"/>
      <c r="F9" s="88"/>
      <c r="G9" s="88" t="s">
        <v>69</v>
      </c>
      <c r="H9" s="88"/>
      <c r="I9" s="88"/>
      <c r="J9" s="88"/>
      <c r="K9" s="48"/>
      <c r="L9" s="48"/>
      <c r="M9" s="48"/>
      <c r="N9" s="48"/>
      <c r="O9" s="48"/>
      <c r="P9" s="48"/>
    </row>
    <row r="10" spans="1:16" ht="25.5">
      <c r="A10" s="56" t="s">
        <v>6</v>
      </c>
      <c r="B10" s="57" t="s">
        <v>7</v>
      </c>
      <c r="C10" s="58" t="s">
        <v>8</v>
      </c>
      <c r="D10" s="58" t="s">
        <v>9</v>
      </c>
      <c r="E10" s="58" t="s">
        <v>10</v>
      </c>
      <c r="F10" s="59" t="s">
        <v>11</v>
      </c>
      <c r="G10" s="58" t="s">
        <v>8</v>
      </c>
      <c r="H10" s="58" t="s">
        <v>9</v>
      </c>
      <c r="I10" s="58" t="s">
        <v>10</v>
      </c>
      <c r="J10" s="59" t="s">
        <v>11</v>
      </c>
      <c r="K10" s="48"/>
      <c r="L10" s="48"/>
      <c r="M10" s="48"/>
      <c r="N10" s="48"/>
      <c r="O10" s="48"/>
      <c r="P10" s="48"/>
    </row>
    <row r="11" spans="1:16" ht="13.5" thickBot="1">
      <c r="A11" s="60">
        <v>1</v>
      </c>
      <c r="B11" s="61" t="s">
        <v>12</v>
      </c>
      <c r="C11" s="4">
        <v>19594</v>
      </c>
      <c r="D11" s="4">
        <v>37998</v>
      </c>
      <c r="E11" s="4">
        <v>0</v>
      </c>
      <c r="F11" s="3">
        <f>+C11+D11+E11</f>
        <v>57592</v>
      </c>
      <c r="G11" s="4">
        <v>17116</v>
      </c>
      <c r="H11" s="4">
        <v>45928</v>
      </c>
      <c r="I11" s="4">
        <v>1345</v>
      </c>
      <c r="J11" s="3">
        <f>+G11+H11+I11</f>
        <v>64389</v>
      </c>
      <c r="K11" s="48"/>
      <c r="L11" s="48"/>
      <c r="M11" s="48"/>
      <c r="N11" s="48"/>
      <c r="O11" s="48"/>
      <c r="P11" s="48"/>
    </row>
    <row r="12" spans="1:16">
      <c r="A12" s="60">
        <v>2</v>
      </c>
      <c r="B12" s="61" t="s">
        <v>13</v>
      </c>
      <c r="C12" s="4"/>
      <c r="D12" s="4"/>
      <c r="E12" s="4"/>
      <c r="F12" s="2"/>
      <c r="G12" s="4"/>
      <c r="H12" s="4"/>
      <c r="I12" s="4"/>
      <c r="J12" s="2"/>
      <c r="K12" s="48"/>
      <c r="L12" s="48"/>
      <c r="M12" s="48"/>
      <c r="N12" s="48"/>
      <c r="O12" s="48"/>
      <c r="P12" s="48"/>
    </row>
    <row r="13" spans="1:16" ht="13.5" thickBot="1">
      <c r="A13" s="62" t="s">
        <v>14</v>
      </c>
      <c r="B13" s="63" t="s">
        <v>15</v>
      </c>
      <c r="C13" s="4">
        <v>6083</v>
      </c>
      <c r="D13" s="4">
        <v>10032</v>
      </c>
      <c r="E13" s="4">
        <v>1049</v>
      </c>
      <c r="F13" s="3">
        <f>+C13+D13+E13</f>
        <v>17164</v>
      </c>
      <c r="G13" s="4">
        <v>5484</v>
      </c>
      <c r="H13" s="4">
        <v>11995</v>
      </c>
      <c r="I13" s="4">
        <v>1270</v>
      </c>
      <c r="J13" s="3">
        <f>+G13+H13+I13</f>
        <v>18749</v>
      </c>
      <c r="K13" s="48"/>
      <c r="L13" s="48"/>
      <c r="M13" s="48"/>
      <c r="N13" s="48"/>
      <c r="O13" s="48"/>
      <c r="P13" s="48"/>
    </row>
    <row r="14" spans="1:16" ht="13.5" thickBot="1">
      <c r="A14" s="62" t="s">
        <v>16</v>
      </c>
      <c r="B14" s="63" t="s">
        <v>17</v>
      </c>
      <c r="C14" s="4">
        <v>2763</v>
      </c>
      <c r="D14" s="4">
        <v>4603</v>
      </c>
      <c r="E14" s="4">
        <v>0</v>
      </c>
      <c r="F14" s="3">
        <f>+C14+D14+E14</f>
        <v>7366</v>
      </c>
      <c r="G14" s="4">
        <v>1923</v>
      </c>
      <c r="H14" s="4">
        <v>3511</v>
      </c>
      <c r="I14" s="4">
        <v>71</v>
      </c>
      <c r="J14" s="3">
        <f>+G14+H14+I14</f>
        <v>5505</v>
      </c>
      <c r="K14" s="48"/>
      <c r="L14" s="48"/>
      <c r="M14" s="48"/>
      <c r="N14" s="48"/>
      <c r="O14" s="48"/>
      <c r="P14" s="48"/>
    </row>
    <row r="15" spans="1:16">
      <c r="A15" s="60">
        <v>3</v>
      </c>
      <c r="B15" s="61" t="s">
        <v>18</v>
      </c>
      <c r="C15" s="4"/>
      <c r="D15" s="4"/>
      <c r="E15" s="4"/>
      <c r="F15" s="2"/>
      <c r="G15" s="4"/>
      <c r="H15" s="4"/>
      <c r="I15" s="4"/>
      <c r="J15" s="2"/>
      <c r="K15" s="48"/>
      <c r="L15" s="48"/>
      <c r="M15" s="48"/>
      <c r="N15" s="48"/>
      <c r="O15" s="48"/>
      <c r="P15" s="48"/>
    </row>
    <row r="16" spans="1:16" ht="13.5" thickBot="1">
      <c r="A16" s="62" t="s">
        <v>14</v>
      </c>
      <c r="B16" s="63" t="s">
        <v>19</v>
      </c>
      <c r="C16" s="4">
        <v>103471</v>
      </c>
      <c r="D16" s="4">
        <v>281761</v>
      </c>
      <c r="E16" s="4">
        <v>12722</v>
      </c>
      <c r="F16" s="3">
        <f t="shared" ref="F16:F22" si="0">+C16+D16+E16</f>
        <v>397954</v>
      </c>
      <c r="G16" s="4">
        <v>92484</v>
      </c>
      <c r="H16" s="4">
        <v>303250</v>
      </c>
      <c r="I16" s="4">
        <v>3536</v>
      </c>
      <c r="J16" s="3">
        <f t="shared" ref="J16:J22" si="1">+G16+H16+I16</f>
        <v>399270</v>
      </c>
      <c r="K16" s="48"/>
      <c r="L16" s="48"/>
      <c r="M16" s="48"/>
      <c r="N16" s="48"/>
      <c r="O16" s="48"/>
      <c r="P16" s="48"/>
    </row>
    <row r="17" spans="1:10" ht="13.5" thickBot="1">
      <c r="A17" s="62" t="s">
        <v>16</v>
      </c>
      <c r="B17" s="63" t="s">
        <v>20</v>
      </c>
      <c r="C17" s="4">
        <v>4390</v>
      </c>
      <c r="D17" s="4">
        <v>9939</v>
      </c>
      <c r="E17" s="4">
        <v>5</v>
      </c>
      <c r="F17" s="3">
        <f t="shared" si="0"/>
        <v>14334</v>
      </c>
      <c r="G17" s="4">
        <v>3067</v>
      </c>
      <c r="H17" s="4">
        <v>11507</v>
      </c>
      <c r="I17" s="4">
        <v>252</v>
      </c>
      <c r="J17" s="3">
        <f t="shared" si="1"/>
        <v>14826</v>
      </c>
    </row>
    <row r="18" spans="1:10" ht="13.5" thickBot="1">
      <c r="A18" s="62" t="s">
        <v>21</v>
      </c>
      <c r="B18" s="63" t="s">
        <v>22</v>
      </c>
      <c r="C18" s="4">
        <v>51</v>
      </c>
      <c r="D18" s="4">
        <v>1400</v>
      </c>
      <c r="E18" s="4">
        <v>0</v>
      </c>
      <c r="F18" s="3">
        <f t="shared" si="0"/>
        <v>1451</v>
      </c>
      <c r="G18" s="4">
        <v>298</v>
      </c>
      <c r="H18" s="4">
        <v>251</v>
      </c>
      <c r="I18" s="4">
        <v>0</v>
      </c>
      <c r="J18" s="3">
        <f t="shared" si="1"/>
        <v>549</v>
      </c>
    </row>
    <row r="19" spans="1:10" ht="13.5" thickBot="1">
      <c r="A19" s="62" t="s">
        <v>23</v>
      </c>
      <c r="B19" s="63" t="s">
        <v>24</v>
      </c>
      <c r="C19" s="4">
        <v>2831</v>
      </c>
      <c r="D19" s="4">
        <v>2663</v>
      </c>
      <c r="E19" s="4">
        <v>0</v>
      </c>
      <c r="F19" s="3">
        <f t="shared" si="0"/>
        <v>5494</v>
      </c>
      <c r="G19" s="4">
        <v>2369</v>
      </c>
      <c r="H19" s="4">
        <v>2826</v>
      </c>
      <c r="I19" s="4">
        <v>5</v>
      </c>
      <c r="J19" s="3">
        <f t="shared" si="1"/>
        <v>5200</v>
      </c>
    </row>
    <row r="20" spans="1:10" ht="13.5" thickBot="1">
      <c r="A20" s="64" t="s">
        <v>25</v>
      </c>
      <c r="B20" s="63" t="s">
        <v>26</v>
      </c>
      <c r="C20" s="4">
        <f>2831+17837</f>
        <v>20668</v>
      </c>
      <c r="D20" s="4">
        <f>5611+29096</f>
        <v>34707</v>
      </c>
      <c r="E20" s="4">
        <f>8589+2671</f>
        <v>11260</v>
      </c>
      <c r="F20" s="3">
        <f t="shared" si="0"/>
        <v>66635</v>
      </c>
      <c r="G20" s="4">
        <v>14946</v>
      </c>
      <c r="H20" s="4">
        <v>32398</v>
      </c>
      <c r="I20" s="4">
        <v>929</v>
      </c>
      <c r="J20" s="3">
        <f t="shared" si="1"/>
        <v>48273</v>
      </c>
    </row>
    <row r="21" spans="1:10" ht="26.25" thickBot="1">
      <c r="A21" s="60">
        <v>4</v>
      </c>
      <c r="B21" s="61" t="s">
        <v>27</v>
      </c>
      <c r="C21" s="4">
        <v>53587</v>
      </c>
      <c r="D21" s="4">
        <v>21811</v>
      </c>
      <c r="E21" s="4">
        <v>10575</v>
      </c>
      <c r="F21" s="3">
        <f t="shared" si="0"/>
        <v>85973</v>
      </c>
      <c r="G21" s="4">
        <v>40641</v>
      </c>
      <c r="H21" s="4">
        <v>23750</v>
      </c>
      <c r="I21" s="4">
        <v>3148</v>
      </c>
      <c r="J21" s="3">
        <f t="shared" si="1"/>
        <v>67539</v>
      </c>
    </row>
    <row r="22" spans="1:10" ht="13.5" thickBot="1">
      <c r="A22" s="65">
        <v>5</v>
      </c>
      <c r="B22" s="66" t="s">
        <v>28</v>
      </c>
      <c r="C22" s="5">
        <f>SUM(C11:C21)</f>
        <v>213438</v>
      </c>
      <c r="D22" s="5">
        <f>SUM(D11:D21)</f>
        <v>404914</v>
      </c>
      <c r="E22" s="5">
        <f>SUM(E11:E21)</f>
        <v>35611</v>
      </c>
      <c r="F22" s="3">
        <f t="shared" si="0"/>
        <v>653963</v>
      </c>
      <c r="G22" s="5">
        <f>SUM(G11:G21)</f>
        <v>178328</v>
      </c>
      <c r="H22" s="5">
        <f>SUM(H11:H21)</f>
        <v>435416</v>
      </c>
      <c r="I22" s="5">
        <f>SUM(I11:I21)</f>
        <v>10556</v>
      </c>
      <c r="J22" s="3">
        <f t="shared" si="1"/>
        <v>624300</v>
      </c>
    </row>
  </sheetData>
  <mergeCells count="5">
    <mergeCell ref="G9:J9"/>
    <mergeCell ref="A1:F1"/>
    <mergeCell ref="A7:F8"/>
    <mergeCell ref="C9:F9"/>
    <mergeCell ref="B4:D4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view="pageLayout" topLeftCell="B6" workbookViewId="0">
      <selection activeCell="H19" sqref="H19"/>
    </sheetView>
  </sheetViews>
  <sheetFormatPr defaultRowHeight="15"/>
  <cols>
    <col min="1" max="1" width="8.140625" customWidth="1"/>
    <col min="2" max="2" width="14.85546875" customWidth="1"/>
    <col min="3" max="3" width="10.85546875" customWidth="1"/>
    <col min="5" max="5" width="14.7109375" customWidth="1"/>
    <col min="6" max="6" width="18" customWidth="1"/>
    <col min="7" max="7" width="11" customWidth="1"/>
    <col min="8" max="9" width="10.140625" customWidth="1"/>
  </cols>
  <sheetData>
    <row r="1" spans="1:9">
      <c r="A1" s="9" t="s">
        <v>30</v>
      </c>
      <c r="B1" s="7"/>
      <c r="C1" s="7"/>
      <c r="D1" s="7"/>
      <c r="E1" s="7"/>
      <c r="F1" s="7"/>
      <c r="G1" s="7"/>
      <c r="H1" s="7"/>
      <c r="I1" s="7"/>
    </row>
    <row r="2" spans="1:9" ht="15.75">
      <c r="A2" s="10"/>
      <c r="B2" s="10"/>
      <c r="C2" s="10"/>
      <c r="D2" s="11"/>
      <c r="E2" s="7"/>
      <c r="F2" s="7"/>
      <c r="G2" s="7"/>
      <c r="H2" s="7"/>
      <c r="I2" s="7"/>
    </row>
    <row r="3" spans="1:9" ht="15.75">
      <c r="A3" s="10" t="s">
        <v>31</v>
      </c>
      <c r="B3" s="10" t="s">
        <v>67</v>
      </c>
      <c r="C3" s="10"/>
      <c r="D3" s="11"/>
      <c r="E3" s="7"/>
      <c r="F3" s="7"/>
      <c r="G3" s="7"/>
      <c r="H3" s="7"/>
      <c r="I3" s="7"/>
    </row>
    <row r="4" spans="1:9">
      <c r="A4" s="9" t="s">
        <v>71</v>
      </c>
      <c r="B4" s="9"/>
      <c r="C4" s="9"/>
      <c r="D4" s="9"/>
      <c r="E4" s="9"/>
      <c r="F4" s="9"/>
      <c r="G4" s="9"/>
      <c r="H4" s="9"/>
      <c r="I4" s="9"/>
    </row>
    <row r="5" spans="1:9">
      <c r="A5" s="9" t="s">
        <v>32</v>
      </c>
      <c r="B5" s="9"/>
      <c r="C5" s="9"/>
      <c r="D5" s="9"/>
      <c r="E5" s="9"/>
      <c r="F5" s="9"/>
      <c r="G5" s="9"/>
      <c r="H5" s="9"/>
      <c r="I5" s="9"/>
    </row>
    <row r="6" spans="1:9">
      <c r="A6" s="92" t="s">
        <v>33</v>
      </c>
      <c r="B6" s="93" t="s">
        <v>34</v>
      </c>
      <c r="C6" s="94" t="s">
        <v>35</v>
      </c>
      <c r="D6" s="94"/>
      <c r="E6" s="94"/>
      <c r="F6" s="94"/>
      <c r="G6" s="94"/>
      <c r="H6" s="94"/>
      <c r="I6" s="13"/>
    </row>
    <row r="7" spans="1:9">
      <c r="A7" s="92"/>
      <c r="B7" s="93"/>
      <c r="C7" s="92" t="s">
        <v>36</v>
      </c>
      <c r="D7" s="92" t="s">
        <v>37</v>
      </c>
      <c r="E7" s="92" t="s">
        <v>38</v>
      </c>
      <c r="F7" s="92" t="s">
        <v>39</v>
      </c>
      <c r="G7" s="93" t="s">
        <v>40</v>
      </c>
      <c r="H7" s="93" t="s">
        <v>41</v>
      </c>
      <c r="I7" s="13"/>
    </row>
    <row r="8" spans="1:9">
      <c r="A8" s="92"/>
      <c r="B8" s="93"/>
      <c r="C8" s="92"/>
      <c r="D8" s="92"/>
      <c r="E8" s="95"/>
      <c r="F8" s="92"/>
      <c r="G8" s="92"/>
      <c r="H8" s="92"/>
      <c r="I8" s="13" t="s">
        <v>42</v>
      </c>
    </row>
    <row r="9" spans="1:9">
      <c r="A9" s="12">
        <v>1</v>
      </c>
      <c r="B9" s="12" t="s">
        <v>12</v>
      </c>
      <c r="C9" s="67">
        <v>8741</v>
      </c>
      <c r="D9" s="67">
        <v>12648</v>
      </c>
      <c r="E9" s="67">
        <v>3969</v>
      </c>
      <c r="F9" s="67">
        <v>22832</v>
      </c>
      <c r="G9" s="67">
        <v>2530</v>
      </c>
      <c r="H9" s="67">
        <v>6850</v>
      </c>
      <c r="I9" s="67">
        <v>6850</v>
      </c>
    </row>
    <row r="10" spans="1:9">
      <c r="A10" s="12">
        <v>2</v>
      </c>
      <c r="B10" s="12" t="s">
        <v>15</v>
      </c>
      <c r="C10" s="67">
        <v>2762</v>
      </c>
      <c r="D10" s="67">
        <v>3716</v>
      </c>
      <c r="E10" s="67">
        <v>1564</v>
      </c>
      <c r="F10" s="67">
        <v>7764</v>
      </c>
      <c r="G10" s="67">
        <v>743</v>
      </c>
      <c r="H10" s="67">
        <v>2329</v>
      </c>
      <c r="I10" s="67">
        <v>2329</v>
      </c>
    </row>
    <row r="11" spans="1:9">
      <c r="A11" s="12">
        <v>3</v>
      </c>
      <c r="B11" s="12" t="s">
        <v>17</v>
      </c>
      <c r="C11" s="67">
        <v>1566</v>
      </c>
      <c r="D11" s="67">
        <v>1903</v>
      </c>
      <c r="E11" s="67">
        <v>1800</v>
      </c>
      <c r="F11" s="67">
        <v>1642</v>
      </c>
      <c r="G11" s="67">
        <v>381</v>
      </c>
      <c r="H11" s="67">
        <v>540</v>
      </c>
      <c r="I11" s="67">
        <v>540</v>
      </c>
    </row>
    <row r="12" spans="1:9">
      <c r="A12" s="12">
        <v>4</v>
      </c>
      <c r="B12" s="12" t="s">
        <v>19</v>
      </c>
      <c r="C12" s="67">
        <v>46846</v>
      </c>
      <c r="D12" s="67">
        <v>56698</v>
      </c>
      <c r="E12" s="67">
        <v>40013</v>
      </c>
      <c r="F12" s="67">
        <v>179717</v>
      </c>
      <c r="G12" s="67">
        <v>11340</v>
      </c>
      <c r="H12" s="67">
        <v>53915</v>
      </c>
      <c r="I12" s="67">
        <v>53915</v>
      </c>
    </row>
    <row r="13" spans="1:9">
      <c r="A13" s="12">
        <v>5</v>
      </c>
      <c r="B13" s="12" t="s">
        <v>20</v>
      </c>
      <c r="C13" s="67">
        <v>2803</v>
      </c>
      <c r="D13" s="67">
        <v>1673</v>
      </c>
      <c r="E13" s="67">
        <v>1661</v>
      </c>
      <c r="F13" s="67">
        <v>3941</v>
      </c>
      <c r="G13" s="67">
        <v>561</v>
      </c>
      <c r="H13" s="67">
        <v>1182</v>
      </c>
      <c r="I13" s="67">
        <v>1182</v>
      </c>
    </row>
    <row r="14" spans="1:9">
      <c r="A14" s="12">
        <v>6</v>
      </c>
      <c r="B14" s="12" t="s">
        <v>22</v>
      </c>
      <c r="C14" s="67">
        <v>468</v>
      </c>
      <c r="D14" s="67">
        <v>516</v>
      </c>
      <c r="E14" s="67">
        <v>-30</v>
      </c>
      <c r="F14" s="67">
        <v>696</v>
      </c>
      <c r="G14" s="67">
        <v>103</v>
      </c>
      <c r="H14" s="67">
        <v>209</v>
      </c>
      <c r="I14" s="67">
        <v>209</v>
      </c>
    </row>
    <row r="15" spans="1:9">
      <c r="A15" s="12">
        <v>7</v>
      </c>
      <c r="B15" s="12" t="s">
        <v>43</v>
      </c>
      <c r="C15" s="67">
        <v>1462</v>
      </c>
      <c r="D15" s="67">
        <v>1754</v>
      </c>
      <c r="E15" s="67">
        <v>200</v>
      </c>
      <c r="F15" s="67">
        <v>1533</v>
      </c>
      <c r="G15" s="67">
        <v>351</v>
      </c>
      <c r="H15" s="67">
        <v>460</v>
      </c>
      <c r="I15" s="67">
        <v>460</v>
      </c>
    </row>
    <row r="16" spans="1:9">
      <c r="A16" s="12">
        <v>8</v>
      </c>
      <c r="B16" s="12" t="s">
        <v>26</v>
      </c>
      <c r="C16" s="67">
        <f>623+8756</f>
        <v>9379</v>
      </c>
      <c r="D16" s="67">
        <f>1121+10467</f>
        <v>11588</v>
      </c>
      <c r="E16" s="67">
        <f>839+4881</f>
        <v>5720</v>
      </c>
      <c r="F16" s="67">
        <f>5819+14184</f>
        <v>20003</v>
      </c>
      <c r="G16" s="67">
        <f>224+2093</f>
        <v>2317</v>
      </c>
      <c r="H16" s="67">
        <f>1746+4255</f>
        <v>6001</v>
      </c>
      <c r="I16" s="67">
        <v>6001</v>
      </c>
    </row>
    <row r="17" spans="1:9">
      <c r="A17" s="12">
        <v>9</v>
      </c>
      <c r="B17" s="12" t="s">
        <v>44</v>
      </c>
      <c r="C17" s="67">
        <v>29027</v>
      </c>
      <c r="D17" s="67">
        <v>34832</v>
      </c>
      <c r="E17" s="67">
        <v>23726</v>
      </c>
      <c r="F17" s="67">
        <v>59388</v>
      </c>
      <c r="G17" s="67">
        <v>6966</v>
      </c>
      <c r="H17" s="67">
        <v>17816</v>
      </c>
      <c r="I17" s="67">
        <v>17816</v>
      </c>
    </row>
    <row r="18" spans="1:9">
      <c r="A18" s="12"/>
      <c r="B18" s="12" t="s">
        <v>29</v>
      </c>
      <c r="C18" s="67">
        <v>103052</v>
      </c>
      <c r="D18" s="67">
        <f t="shared" ref="D18:G18" si="0">SUM(D9:D17)</f>
        <v>125328</v>
      </c>
      <c r="E18" s="67">
        <v>78622</v>
      </c>
      <c r="F18" s="67">
        <f t="shared" si="0"/>
        <v>297516</v>
      </c>
      <c r="G18" s="67">
        <f t="shared" si="0"/>
        <v>25292</v>
      </c>
      <c r="H18" s="67">
        <v>89303</v>
      </c>
      <c r="I18" s="67">
        <v>89303</v>
      </c>
    </row>
    <row r="19" spans="1:9">
      <c r="A19" s="8"/>
      <c r="B19" s="14"/>
      <c r="C19" s="8"/>
      <c r="D19" s="8"/>
      <c r="E19" s="8"/>
      <c r="F19" s="8"/>
      <c r="G19" s="8"/>
      <c r="H19" s="8"/>
      <c r="I19" s="8"/>
    </row>
    <row r="20" spans="1:9">
      <c r="A20" s="8"/>
      <c r="B20" s="14"/>
      <c r="C20" s="8"/>
      <c r="D20" s="8"/>
      <c r="E20" s="8"/>
      <c r="F20" s="8"/>
      <c r="G20" s="8"/>
      <c r="H20" s="8"/>
      <c r="I20" s="8"/>
    </row>
    <row r="21" spans="1:9">
      <c r="A21" s="15"/>
      <c r="B21" s="7"/>
      <c r="C21" s="8"/>
      <c r="D21" s="8"/>
      <c r="E21" s="8"/>
      <c r="F21" s="8"/>
      <c r="G21" s="8"/>
      <c r="H21" s="8"/>
      <c r="I21" s="8"/>
    </row>
  </sheetData>
  <mergeCells count="10">
    <mergeCell ref="A6:A8"/>
    <mergeCell ref="B6:B8"/>
    <mergeCell ref="C6:D6"/>
    <mergeCell ref="E6:H6"/>
    <mergeCell ref="C7:C8"/>
    <mergeCell ref="D7:D8"/>
    <mergeCell ref="E7:E8"/>
    <mergeCell ref="F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"/>
  <sheetViews>
    <sheetView topLeftCell="B1" workbookViewId="0">
      <selection activeCell="F9" sqref="F9"/>
    </sheetView>
  </sheetViews>
  <sheetFormatPr defaultColWidth="14.42578125" defaultRowHeight="15"/>
  <cols>
    <col min="1" max="1" width="14.42578125" style="73"/>
    <col min="2" max="2" width="25.42578125" style="73" customWidth="1"/>
    <col min="3" max="3" width="11" style="73" customWidth="1"/>
    <col min="4" max="4" width="23.42578125" style="73" customWidth="1"/>
    <col min="5" max="5" width="18.5703125" style="73" customWidth="1"/>
    <col min="6" max="6" width="9.5703125" style="73" customWidth="1"/>
    <col min="7" max="16384" width="14.42578125" style="73"/>
  </cols>
  <sheetData>
    <row r="1" spans="1:8" s="69" customFormat="1" ht="20.25">
      <c r="A1" s="96" t="s">
        <v>73</v>
      </c>
      <c r="B1" s="96"/>
      <c r="C1" s="96"/>
      <c r="D1" s="96"/>
      <c r="E1" s="96"/>
      <c r="F1" s="96"/>
      <c r="G1" s="96"/>
      <c r="H1" s="96"/>
    </row>
    <row r="2" spans="1:8" s="69" customFormat="1" ht="15.75">
      <c r="A2" s="70" t="s">
        <v>74</v>
      </c>
      <c r="B2" s="97" t="s">
        <v>75</v>
      </c>
      <c r="C2" s="97"/>
      <c r="D2" s="97"/>
      <c r="E2" s="97"/>
      <c r="F2" s="97"/>
      <c r="G2" s="97"/>
      <c r="H2" s="97"/>
    </row>
    <row r="3" spans="1:8" customFormat="1"/>
    <row r="4" spans="1:8" customFormat="1">
      <c r="A4" s="71" t="s">
        <v>2</v>
      </c>
      <c r="B4" s="72" t="s">
        <v>67</v>
      </c>
      <c r="C4" s="73"/>
      <c r="D4" s="71" t="s">
        <v>86</v>
      </c>
      <c r="E4" s="71"/>
    </row>
    <row r="5" spans="1:8" ht="15.75" thickBot="1"/>
    <row r="6" spans="1:8" s="74" customFormat="1" ht="19.5" thickBot="1">
      <c r="A6" s="98" t="s">
        <v>76</v>
      </c>
      <c r="B6" s="99"/>
      <c r="C6" s="99"/>
      <c r="D6" s="99"/>
      <c r="E6" s="99"/>
      <c r="F6" s="99"/>
      <c r="G6" s="99"/>
      <c r="H6" s="100"/>
    </row>
    <row r="7" spans="1:8" ht="15.75" thickBot="1">
      <c r="A7" s="75" t="s">
        <v>77</v>
      </c>
      <c r="B7" s="76"/>
      <c r="C7" s="77"/>
      <c r="D7" s="77"/>
      <c r="E7" s="76"/>
      <c r="F7" s="76"/>
      <c r="G7" s="76"/>
      <c r="H7" s="78"/>
    </row>
    <row r="8" spans="1:8" ht="60.75" thickBot="1">
      <c r="A8" s="79" t="s">
        <v>78</v>
      </c>
      <c r="B8" s="80" t="s">
        <v>79</v>
      </c>
      <c r="C8" s="80" t="s">
        <v>80</v>
      </c>
      <c r="D8" s="80" t="s">
        <v>81</v>
      </c>
      <c r="E8" s="80" t="s">
        <v>82</v>
      </c>
      <c r="F8" s="80" t="s">
        <v>83</v>
      </c>
      <c r="G8" s="80" t="s">
        <v>84</v>
      </c>
      <c r="H8" s="81" t="s">
        <v>85</v>
      </c>
    </row>
    <row r="9" spans="1:8" ht="47.25">
      <c r="A9" s="82">
        <v>1</v>
      </c>
      <c r="B9" s="83" t="s">
        <v>87</v>
      </c>
      <c r="C9" s="84" t="s">
        <v>88</v>
      </c>
      <c r="D9" s="87" t="s">
        <v>89</v>
      </c>
      <c r="E9" s="84" t="s">
        <v>90</v>
      </c>
      <c r="F9" s="85" t="s">
        <v>19</v>
      </c>
      <c r="G9" s="86" t="s">
        <v>91</v>
      </c>
      <c r="H9" s="82" t="s">
        <v>92</v>
      </c>
    </row>
  </sheetData>
  <mergeCells count="3">
    <mergeCell ref="A1:H1"/>
    <mergeCell ref="B2:H2"/>
    <mergeCell ref="A6:H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1"/>
  <sheetViews>
    <sheetView tabSelected="1" topLeftCell="A16" workbookViewId="0">
      <selection activeCell="D31" sqref="D31"/>
    </sheetView>
  </sheetViews>
  <sheetFormatPr defaultRowHeight="15"/>
  <cols>
    <col min="2" max="2" width="59.85546875" customWidth="1"/>
    <col min="3" max="3" width="12.140625" customWidth="1"/>
    <col min="4" max="4" width="24.85546875" customWidth="1"/>
    <col min="5" max="5" width="28.85546875" customWidth="1"/>
    <col min="6" max="6" width="29.42578125" customWidth="1"/>
    <col min="7" max="7" width="29.85546875" customWidth="1"/>
    <col min="8" max="8" width="41.7109375" customWidth="1"/>
  </cols>
  <sheetData>
    <row r="3" spans="1:8">
      <c r="A3" s="37" t="s">
        <v>45</v>
      </c>
      <c r="B3" s="16"/>
      <c r="C3" s="16"/>
      <c r="D3" s="16"/>
      <c r="E3" s="16"/>
      <c r="F3" s="16"/>
      <c r="G3" s="16"/>
      <c r="H3" s="16"/>
    </row>
    <row r="4" spans="1:8">
      <c r="A4" s="16"/>
      <c r="B4" s="20" t="s">
        <v>46</v>
      </c>
      <c r="C4" s="16"/>
      <c r="D4" s="16"/>
      <c r="E4" s="16"/>
      <c r="F4" s="16"/>
      <c r="G4" s="16"/>
      <c r="H4" s="16"/>
    </row>
    <row r="5" spans="1:8" ht="15.75">
      <c r="A5" s="19" t="s">
        <v>47</v>
      </c>
      <c r="B5" s="36" t="s">
        <v>72</v>
      </c>
      <c r="C5" s="16"/>
      <c r="D5" s="16"/>
      <c r="E5" s="16"/>
      <c r="F5" s="16"/>
      <c r="G5" s="16"/>
      <c r="H5" s="16"/>
    </row>
    <row r="6" spans="1:8" ht="15.75">
      <c r="A6" s="19" t="s">
        <v>93</v>
      </c>
      <c r="B6" s="17"/>
      <c r="C6" s="17"/>
      <c r="D6" s="17"/>
      <c r="E6" s="17"/>
      <c r="F6" s="17"/>
      <c r="G6" s="17"/>
      <c r="H6" s="18"/>
    </row>
    <row r="7" spans="1:8" ht="15.75">
      <c r="A7" s="19" t="s">
        <v>48</v>
      </c>
      <c r="B7" s="19"/>
      <c r="C7" s="17"/>
      <c r="D7" s="17"/>
      <c r="E7" s="17"/>
      <c r="F7" s="17"/>
      <c r="G7" s="17"/>
      <c r="H7" s="18"/>
    </row>
    <row r="8" spans="1:8" ht="16.5" thickBot="1">
      <c r="A8" s="17"/>
      <c r="B8" s="17"/>
      <c r="C8" s="17"/>
      <c r="D8" s="21" t="s">
        <v>49</v>
      </c>
      <c r="E8" s="17"/>
      <c r="F8" s="17"/>
      <c r="G8" s="17"/>
      <c r="H8" s="18"/>
    </row>
    <row r="9" spans="1:8" ht="16.5" thickBot="1">
      <c r="A9" s="22" t="s">
        <v>50</v>
      </c>
      <c r="B9" s="23" t="s">
        <v>34</v>
      </c>
      <c r="C9" s="23" t="s">
        <v>51</v>
      </c>
      <c r="D9" s="24" t="s">
        <v>52</v>
      </c>
      <c r="E9" s="17"/>
      <c r="F9" s="17"/>
      <c r="G9" s="17"/>
      <c r="H9" s="18"/>
    </row>
    <row r="10" spans="1:8" ht="15.75">
      <c r="A10" s="25">
        <v>-1</v>
      </c>
      <c r="B10" s="26">
        <v>-2</v>
      </c>
      <c r="C10" s="26">
        <v>-3</v>
      </c>
      <c r="D10" s="27">
        <v>-4</v>
      </c>
      <c r="E10" s="17"/>
      <c r="F10" s="17"/>
      <c r="G10" s="17"/>
      <c r="H10" s="18"/>
    </row>
    <row r="11" spans="1:8" ht="15.75">
      <c r="A11" s="28">
        <v>1</v>
      </c>
      <c r="B11" s="29" t="s">
        <v>53</v>
      </c>
      <c r="C11" s="29"/>
      <c r="D11" s="68">
        <v>987366</v>
      </c>
      <c r="E11" s="17"/>
      <c r="F11" s="17"/>
      <c r="G11" s="17"/>
      <c r="H11" s="18"/>
    </row>
    <row r="12" spans="1:8" ht="15.75">
      <c r="A12" s="28"/>
      <c r="B12" s="29" t="s">
        <v>54</v>
      </c>
      <c r="C12" s="29"/>
      <c r="D12" s="68"/>
      <c r="E12" s="17"/>
      <c r="F12" s="17"/>
      <c r="G12" s="17"/>
      <c r="H12" s="18"/>
    </row>
    <row r="13" spans="1:8" ht="15.75">
      <c r="A13" s="28"/>
      <c r="B13" s="29" t="s">
        <v>55</v>
      </c>
      <c r="C13" s="29"/>
      <c r="D13" s="68"/>
      <c r="E13" s="17"/>
      <c r="F13" s="17"/>
      <c r="G13" s="17"/>
      <c r="H13" s="18"/>
    </row>
    <row r="14" spans="1:8" ht="15.75">
      <c r="A14" s="28">
        <v>2</v>
      </c>
      <c r="B14" s="29" t="s">
        <v>56</v>
      </c>
      <c r="C14" s="29"/>
      <c r="D14" s="68">
        <v>832216</v>
      </c>
      <c r="E14" s="17"/>
      <c r="F14" s="17"/>
      <c r="G14" s="17"/>
      <c r="H14" s="18"/>
    </row>
    <row r="15" spans="1:8" ht="15.75">
      <c r="A15" s="28"/>
      <c r="B15" s="29"/>
      <c r="C15" s="29"/>
      <c r="D15" s="68"/>
      <c r="E15" s="17"/>
      <c r="F15" s="17"/>
      <c r="G15" s="17"/>
      <c r="H15" s="18"/>
    </row>
    <row r="16" spans="1:8" ht="15.75">
      <c r="A16" s="28">
        <v>3</v>
      </c>
      <c r="B16" s="29" t="s">
        <v>57</v>
      </c>
      <c r="C16" s="29"/>
      <c r="D16" s="68">
        <v>153598</v>
      </c>
      <c r="E16" s="17"/>
      <c r="F16" s="17"/>
      <c r="G16" s="17"/>
      <c r="H16" s="18"/>
    </row>
    <row r="17" spans="1:8" ht="15.75">
      <c r="A17" s="28"/>
      <c r="B17" s="29" t="s">
        <v>58</v>
      </c>
      <c r="C17" s="29"/>
      <c r="D17" s="68"/>
      <c r="E17" s="17"/>
      <c r="F17" s="17"/>
      <c r="G17" s="17"/>
      <c r="H17" s="18"/>
    </row>
    <row r="18" spans="1:8" ht="15.75">
      <c r="A18" s="28">
        <v>4</v>
      </c>
      <c r="B18" s="30" t="s">
        <v>59</v>
      </c>
      <c r="C18" s="29"/>
      <c r="D18" s="68">
        <v>1552</v>
      </c>
      <c r="E18" s="17"/>
      <c r="F18" s="17"/>
      <c r="G18" s="17"/>
      <c r="H18" s="18"/>
    </row>
    <row r="19" spans="1:8" ht="15.75">
      <c r="A19" s="28"/>
      <c r="B19" s="29"/>
      <c r="C19" s="29"/>
      <c r="D19" s="68"/>
      <c r="E19" s="17"/>
      <c r="F19" s="17"/>
      <c r="G19" s="17"/>
      <c r="H19" s="18"/>
    </row>
    <row r="20" spans="1:8" ht="15.75">
      <c r="A20" s="28">
        <v>5</v>
      </c>
      <c r="B20" s="29" t="s">
        <v>60</v>
      </c>
      <c r="C20" s="29"/>
      <c r="D20" s="68">
        <v>183705</v>
      </c>
      <c r="E20" s="17"/>
      <c r="F20" s="17"/>
      <c r="G20" s="17"/>
      <c r="H20" s="18"/>
    </row>
    <row r="21" spans="1:8" ht="15.75">
      <c r="A21" s="28"/>
      <c r="B21" s="29" t="s">
        <v>61</v>
      </c>
      <c r="C21" s="29"/>
      <c r="D21" s="68"/>
      <c r="E21" s="17"/>
      <c r="F21" s="31">
        <v>18331.9175</v>
      </c>
      <c r="G21" s="17"/>
      <c r="H21" s="18"/>
    </row>
    <row r="22" spans="1:8" ht="15.75">
      <c r="A22" s="28"/>
      <c r="B22" s="29" t="s">
        <v>55</v>
      </c>
      <c r="C22" s="29"/>
      <c r="D22" s="68"/>
      <c r="E22" s="17"/>
      <c r="F22" s="17"/>
      <c r="G22" s="32"/>
      <c r="H22" s="18"/>
    </row>
    <row r="23" spans="1:8" ht="15.75">
      <c r="A23" s="28">
        <v>6</v>
      </c>
      <c r="B23" s="29" t="s">
        <v>57</v>
      </c>
      <c r="C23" s="29"/>
      <c r="D23" s="68">
        <v>26196</v>
      </c>
      <c r="E23" s="17"/>
      <c r="F23" s="17"/>
      <c r="G23" s="17"/>
      <c r="H23" s="18"/>
    </row>
    <row r="24" spans="1:8" ht="15.75">
      <c r="A24" s="28"/>
      <c r="B24" s="29" t="s">
        <v>62</v>
      </c>
      <c r="C24" s="29"/>
      <c r="D24" s="68"/>
      <c r="E24" s="17"/>
      <c r="F24" s="17"/>
      <c r="G24" s="17"/>
      <c r="H24" s="18"/>
    </row>
    <row r="25" spans="1:8" ht="15.75">
      <c r="A25" s="28">
        <v>7</v>
      </c>
      <c r="B25" s="30" t="s">
        <v>63</v>
      </c>
      <c r="C25" s="29"/>
      <c r="D25" s="68">
        <v>157509</v>
      </c>
      <c r="E25" s="17"/>
      <c r="F25" s="17"/>
      <c r="G25" s="17"/>
      <c r="H25" s="18"/>
    </row>
    <row r="26" spans="1:8" ht="15.75">
      <c r="A26" s="28"/>
      <c r="B26" s="29"/>
      <c r="C26" s="29"/>
      <c r="D26" s="68"/>
      <c r="E26" s="17"/>
      <c r="F26" s="17"/>
      <c r="G26" s="17"/>
      <c r="H26" s="18"/>
    </row>
    <row r="27" spans="1:8" ht="15.75">
      <c r="A27" s="28">
        <v>8</v>
      </c>
      <c r="B27" s="30" t="s">
        <v>64</v>
      </c>
      <c r="C27" s="29"/>
      <c r="D27" s="68">
        <v>159061</v>
      </c>
      <c r="E27" s="17"/>
      <c r="F27" s="17"/>
      <c r="G27" s="17"/>
      <c r="H27" s="18"/>
    </row>
    <row r="28" spans="1:8" ht="15.75">
      <c r="A28" s="28"/>
      <c r="B28" s="29"/>
      <c r="C28" s="29"/>
      <c r="D28" s="68"/>
      <c r="E28" s="17"/>
      <c r="F28" s="17"/>
      <c r="G28" s="17"/>
      <c r="H28" s="18"/>
    </row>
    <row r="29" spans="1:8" ht="15.75">
      <c r="A29" s="28">
        <v>9</v>
      </c>
      <c r="B29" s="29" t="s">
        <v>65</v>
      </c>
      <c r="C29" s="29"/>
      <c r="D29" s="68">
        <v>112913</v>
      </c>
      <c r="E29" s="17"/>
      <c r="F29" s="17"/>
      <c r="G29" s="17"/>
      <c r="H29" s="18"/>
    </row>
    <row r="30" spans="1:8" ht="15.75">
      <c r="A30" s="28"/>
      <c r="B30" s="29"/>
      <c r="C30" s="29"/>
      <c r="D30" s="68"/>
      <c r="E30" s="17"/>
      <c r="F30" s="17"/>
      <c r="G30" s="17"/>
      <c r="H30" s="18"/>
    </row>
    <row r="31" spans="1:8" ht="16.5" thickBot="1">
      <c r="A31" s="33">
        <v>10</v>
      </c>
      <c r="B31" s="34" t="s">
        <v>66</v>
      </c>
      <c r="C31" s="34"/>
      <c r="D31" s="35">
        <v>1.41</v>
      </c>
      <c r="E31" s="17"/>
      <c r="F31" s="17"/>
      <c r="G31" s="17"/>
      <c r="H31" s="18"/>
    </row>
  </sheetData>
  <pageMargins left="0.70866141732283472" right="0.70866141732283472" top="0.74803149606299213" bottom="0.74803149606299213" header="0.31496062992125984" footer="0.31496062992125984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FORM-NL-21-Statement of Liabili</vt:lpstr>
      <vt:lpstr>FORM-NL-26-CLAIMS INF.kgTable I</vt:lpstr>
      <vt:lpstr>FORM-NL-32-Products Infor</vt:lpstr>
      <vt:lpstr>FORM-NL-33-SOLVENCY MARGIN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2010-09-21T05:48:57Z</cp:lastPrinted>
  <dcterms:created xsi:type="dcterms:W3CDTF">2010-09-14T10:28:28Z</dcterms:created>
  <dcterms:modified xsi:type="dcterms:W3CDTF">2011-08-18T06:08:38Z</dcterms:modified>
</cp:coreProperties>
</file>