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E:\Estate\Thanjavur DO\Interior\Documents_for_uploading\"/>
    </mc:Choice>
  </mc:AlternateContent>
  <bookViews>
    <workbookView xWindow="120" yWindow="90" windowWidth="9375" windowHeight="4965" tabRatio="848" activeTab="3"/>
  </bookViews>
  <sheets>
    <sheet name="cov.letter" sheetId="15" r:id="rId1"/>
    <sheet name="Civil" sheetId="17" r:id="rId2"/>
    <sheet name="FURNISHING WORK" sheetId="7" r:id="rId3"/>
    <sheet name="ELECTRICAL WORK" sheetId="8" r:id="rId4"/>
    <sheet name="CCTV" sheetId="11" r:id="rId5"/>
    <sheet name="AC WORK" sheetId="12" r:id="rId6"/>
    <sheet name="BHOUGHTOUT FURNITURE" sheetId="6" r:id="rId7"/>
    <sheet name="FIRE ALARM" sheetId="9" r:id="rId8"/>
    <sheet name="Sheet1" sheetId="16" state="hidden" r:id="rId9"/>
  </sheets>
  <calcPr calcId="152511"/>
</workbook>
</file>

<file path=xl/calcChain.xml><?xml version="1.0" encoding="utf-8"?>
<calcChain xmlns="http://schemas.openxmlformats.org/spreadsheetml/2006/main">
  <c r="F16" i="9" l="1"/>
  <c r="D18" i="15" s="1"/>
  <c r="F7" i="12"/>
  <c r="F70" i="8"/>
  <c r="F69" i="8"/>
  <c r="F68" i="8"/>
  <c r="F10" i="17"/>
  <c r="F9" i="17"/>
  <c r="F7" i="17"/>
  <c r="F5" i="17"/>
  <c r="F11" i="17" l="1"/>
  <c r="D6" i="15" s="1"/>
  <c r="F60" i="7"/>
  <c r="F57" i="7"/>
  <c r="F54" i="7"/>
  <c r="F52" i="7"/>
  <c r="F45" i="7"/>
  <c r="F64" i="7" l="1"/>
  <c r="F13" i="11" l="1"/>
  <c r="F12" i="11"/>
  <c r="F11" i="11"/>
  <c r="F10" i="11"/>
  <c r="F14" i="12"/>
  <c r="F13" i="12"/>
  <c r="F12" i="12"/>
  <c r="F11" i="12"/>
  <c r="F62" i="7"/>
  <c r="F50" i="7"/>
  <c r="F40" i="7"/>
  <c r="F37" i="7"/>
  <c r="F36" i="7"/>
  <c r="F32" i="7"/>
  <c r="F31" i="7"/>
  <c r="F27" i="7"/>
  <c r="F26" i="7"/>
  <c r="F22" i="7"/>
  <c r="F21" i="7"/>
  <c r="F16" i="7"/>
  <c r="F14" i="7"/>
  <c r="F12" i="7"/>
  <c r="F10" i="7"/>
  <c r="F6" i="7"/>
  <c r="F4" i="7"/>
  <c r="F66" i="8"/>
  <c r="F65" i="8"/>
  <c r="F64" i="8"/>
  <c r="F63" i="8"/>
  <c r="F62" i="8"/>
  <c r="F61" i="8"/>
  <c r="F60" i="8"/>
  <c r="F59" i="8"/>
  <c r="F58" i="8"/>
  <c r="F57" i="8"/>
  <c r="F56" i="8"/>
  <c r="F54" i="8"/>
  <c r="F53" i="8"/>
  <c r="F52" i="8"/>
  <c r="F51" i="8"/>
  <c r="F49" i="8"/>
  <c r="F48" i="8"/>
  <c r="F45" i="8"/>
  <c r="F44" i="8"/>
  <c r="F41" i="8"/>
  <c r="F40" i="8"/>
  <c r="F39" i="8"/>
  <c r="F38" i="8"/>
  <c r="F37" i="8"/>
  <c r="F36" i="8"/>
  <c r="F33" i="8"/>
  <c r="F32" i="8"/>
  <c r="F31" i="8"/>
  <c r="F30" i="8"/>
  <c r="F29" i="8"/>
  <c r="F28" i="8"/>
  <c r="F27" i="8"/>
  <c r="F26" i="8"/>
  <c r="F25" i="8"/>
  <c r="F24" i="8"/>
  <c r="F23" i="8"/>
  <c r="F22" i="8"/>
  <c r="F20" i="8"/>
  <c r="F19" i="8"/>
  <c r="F18" i="8"/>
  <c r="F16" i="8"/>
  <c r="F15" i="8"/>
  <c r="F14" i="8"/>
  <c r="F13" i="8"/>
  <c r="F12" i="8"/>
  <c r="F11" i="8"/>
  <c r="F10" i="8"/>
  <c r="F9" i="8"/>
  <c r="F8" i="8"/>
  <c r="F7" i="8"/>
  <c r="F6" i="8"/>
  <c r="F67" i="7" l="1"/>
  <c r="D8" i="15" s="1"/>
  <c r="F71" i="8"/>
  <c r="D10" i="15" s="1"/>
  <c r="F15" i="12"/>
  <c r="D14" i="15" s="1"/>
  <c r="F6" i="11"/>
  <c r="F7" i="11"/>
  <c r="F8" i="11"/>
  <c r="F9" i="11"/>
  <c r="F5" i="11"/>
  <c r="F6" i="9"/>
  <c r="F7" i="9"/>
  <c r="F8" i="9"/>
  <c r="F9" i="9"/>
  <c r="F10" i="9"/>
  <c r="F11" i="9"/>
  <c r="F12" i="9"/>
  <c r="F15" i="9"/>
  <c r="F4" i="9"/>
  <c r="F14" i="6"/>
  <c r="F13" i="6"/>
  <c r="F12" i="6"/>
  <c r="F7" i="6"/>
  <c r="F4" i="6"/>
  <c r="F14" i="11" l="1"/>
  <c r="D12" i="15" s="1"/>
  <c r="F15" i="6"/>
  <c r="D16" i="15" s="1"/>
  <c r="D20" i="15" l="1"/>
</calcChain>
</file>

<file path=xl/sharedStrings.xml><?xml version="1.0" encoding="utf-8"?>
<sst xmlns="http://schemas.openxmlformats.org/spreadsheetml/2006/main" count="419" uniqueCount="279">
  <si>
    <t xml:space="preserve">Providing and supplying medium back chairs as per following specification  (1). The chairs has a back inner /  outer shell  made out  up of polypropylene having snap type fittings . (2). Moulded foam (48 DENSITY) is used on the seat and back. (3). A hot presses  plyood  seat (12 MM THICK) is used as base  (4). The arm rest used is made up of soft polyurethane  (250 density)  having mild steel insert  (5).The tilting mechanism used is having only back movement  lockable at the front position. (6). The seat to back connecting mild steel plate is 10 MM thick. The handle connecting mild steel plate is 5 MM thick. (7). A seat outer made up of POLYPROPYLENE  is used  for asthetic appeal. ( 8).  An imported gas lift mechanism is used for  seat height adjustment. (9).  A mild steel powder coated base (630 MM WIDE) is used having a load capasity of 800 KGS.  (10). Twin wheel nylon castore are used having  a load bearing capasity  of 50 Kgs. Per Caster. </t>
  </si>
  <si>
    <t>b</t>
  </si>
  <si>
    <t>OFFICERS/STAFF  CHAIR( MEDIUM   BACK) WITH REVOLVING AND TILTING ARRANGEMENT as per above specification.</t>
  </si>
  <si>
    <t>PIN-UP BOARDS</t>
  </si>
  <si>
    <t>Note : Only soft bords provided on other than the partitions will be measured and soft board made in the partitions will be the part of the partition measurement (rate) and not consider separately.</t>
  </si>
  <si>
    <t>PARTITIONS</t>
  </si>
  <si>
    <t>a.</t>
  </si>
  <si>
    <t>NOS.</t>
  </si>
  <si>
    <t>c.</t>
  </si>
  <si>
    <t>i</t>
  </si>
  <si>
    <t>f</t>
  </si>
  <si>
    <t>SOLID DOORS- IN LAMINATE FINISH</t>
  </si>
  <si>
    <t>THREE SEATER</t>
  </si>
  <si>
    <t>SR.NO</t>
  </si>
  <si>
    <t xml:space="preserve">DESCRIPTION </t>
  </si>
  <si>
    <t>QTY.</t>
  </si>
  <si>
    <t>UNIT</t>
  </si>
  <si>
    <t>Sft</t>
  </si>
  <si>
    <t>Rate shall be inclusive of all necessary approved fittings like hinges, locks, 100 mm long brushed finish handles,tower bolts and any necessary hardware items of approved makes.</t>
  </si>
  <si>
    <t xml:space="preserve">Providing and making corner / side tables of above mentioned size as per drwng. Table top shall consist of 12 mm. Thk.float glass with champhered edge( bevelled edge) fitted to the frames with necessary arrangement.  The base shall be made up of Steam beach wood frame as directed by the Bank / Architect. It should be with 4 Nos of 20mmx35mm for vertical members tied in X pattern with  20mm x 35mm frames at bottom and  All wooden frames to be finished with melamine. </t>
  </si>
  <si>
    <t>Providing and fixing pinup boards. It consist 12mm thick soft boards of good density to be mounted over 12mm thick comm. ply. The soft board will be covered with a plain fabric (appox Rs.150 /Rmts. of approved colour) from front and edges. Suitable steam beach moulding (as directed by bank/architect) will be fixed on all four sides and will be finished in melamine polish.</t>
  </si>
  <si>
    <t>SOFA CHAIRS - INCL. FABRIC B.R. Rs. 250/MTS.</t>
  </si>
  <si>
    <t>SIDE / CORNER TABLES</t>
  </si>
  <si>
    <t xml:space="preserve">CORNER TABLES(1'-6" x 1'-6" x 1'-6"HT.) </t>
  </si>
  <si>
    <t>a</t>
  </si>
  <si>
    <t>Nos</t>
  </si>
  <si>
    <t>No</t>
  </si>
  <si>
    <t>CHAIRS</t>
  </si>
  <si>
    <t xml:space="preserve">Nos </t>
  </si>
  <si>
    <t>B</t>
  </si>
  <si>
    <t>C</t>
  </si>
  <si>
    <t>A</t>
  </si>
  <si>
    <t>Suitable steam beach moulding  (as per Bank / Architect's design) 19mm x 6mm with mellamine polish shall be provided to the edge of the storage top. All inner surfaces including shutters shall be finished with natural french polish.</t>
  </si>
  <si>
    <t xml:space="preserve">TOTAL </t>
  </si>
  <si>
    <t>Providing and supplying sofa sets with Metalling under structure with metal arms and legs with silver grey finish powder coating with dimension as indicated in the drawing, PU moulded form in seat and back of 62 density. Under seat parallel support minimum 14 gauge square pipe, duly powder coated. Glide screw at the bottom for level adjustment. Fabric shade Teal Green fabric</t>
  </si>
  <si>
    <t>DESCRIPTION OF ITEM</t>
  </si>
  <si>
    <t>AMOUNT   (Rs.)</t>
  </si>
  <si>
    <t>d</t>
  </si>
  <si>
    <t>e</t>
  </si>
  <si>
    <t>g</t>
  </si>
  <si>
    <t>Nos.</t>
  </si>
  <si>
    <t>EARTHING</t>
  </si>
  <si>
    <t>Mtrs</t>
  </si>
  <si>
    <t>pts</t>
  </si>
  <si>
    <t>SECURITY SYSTEM  WIRING</t>
  </si>
  <si>
    <t>Supply and installation of following works as per the requirement and specifications of the Security Vendor</t>
  </si>
  <si>
    <t xml:space="preserve">S &amp; I of 5A Plug point as primary pt. (item 3.1.3) </t>
  </si>
  <si>
    <t>S &amp; I of suitable Stand for Monitor</t>
  </si>
  <si>
    <t>S &amp; I of 4 core cable</t>
  </si>
  <si>
    <t>S &amp; I of  RG-6 cable suitable for camera</t>
  </si>
  <si>
    <t>FIRE ALARM &amp; PA SYSTEM</t>
  </si>
  <si>
    <t>Supply, installation, testing &amp; commissioning of a microprocessor based 4 zone master control fire alarm panel cimplete with LCD display, battery back up with SMF batteries for 30 minutes of back up operation with 24 Volt battery supply with inbuilt system for monitoring of cable short circuit, battery voltage, audio visual alarm, testing module etc.</t>
  </si>
  <si>
    <t>Supply, installing connecting up, testing and commissioning of the following fire alarm equipment :</t>
  </si>
  <si>
    <t>Smoke detector ('Ionisation' type)</t>
  </si>
  <si>
    <t>Photoelectric type smoke detector above false ceiling</t>
  </si>
  <si>
    <t>c</t>
  </si>
  <si>
    <t>Response indicator</t>
  </si>
  <si>
    <t>Manual break glass call point</t>
  </si>
  <si>
    <t>Electronic Hooters (4 watt)</t>
  </si>
  <si>
    <t>S &amp; I of  point wiring using 2c x 1.5 sqmm twisted FRLS, armoured copper conductor cable ( approved ETDC / TAC), laid neatly on wall / ceiling using GI clamps and spacers as per the route decided at site, by looping all smoke detectors as required including final termination of fire panel.</t>
  </si>
  <si>
    <t>FIRE EXTINGUISHERS</t>
  </si>
  <si>
    <t>ABC type - 2 Kg</t>
  </si>
  <si>
    <t xml:space="preserve">P/No </t>
  </si>
  <si>
    <t>Supply and fixing of wall mountable Rack 12 U with power adaptor etc.,</t>
  </si>
  <si>
    <t xml:space="preserve">supply and fixing of 24 port jack panel </t>
  </si>
  <si>
    <t xml:space="preserve">Supply and fixing of un manageable 24 port switch Cisco / D-link make </t>
  </si>
  <si>
    <t xml:space="preserve">supply and fixing of 7 patch cord </t>
  </si>
  <si>
    <t>Supply and fixing of 3 feet patch cord</t>
  </si>
  <si>
    <t>P/No</t>
  </si>
  <si>
    <t xml:space="preserve">Supply and fixing of RJ45 Network socket with front plate and base box for computer workstations. </t>
  </si>
  <si>
    <t>P/Mtr</t>
  </si>
  <si>
    <t xml:space="preserve">Supply and laying of E CAT6 Network cable in the In PVC Conduit </t>
  </si>
  <si>
    <t xml:space="preserve">Supply and laying of 0.5mm Ten  pair copper telephone cable in an existing conduit, etc., </t>
  </si>
  <si>
    <t xml:space="preserve">Supply and fixing of 20 pairs-krone connector in a MS powder coated enclosure with all associated accessories.  </t>
  </si>
  <si>
    <t>Supply and fixing of RJ11 telephone jack with front plate for all workstations.</t>
  </si>
  <si>
    <t xml:space="preserve">Supply and laying of 0.5mm two pair copper telephone cable in an existing conduit, etc., </t>
  </si>
  <si>
    <t>VOICE AND NETWORK</t>
  </si>
  <si>
    <t>a)</t>
  </si>
  <si>
    <t>b)</t>
  </si>
  <si>
    <t>c)</t>
  </si>
  <si>
    <t>d)</t>
  </si>
  <si>
    <t>e)</t>
  </si>
  <si>
    <t>S.No.</t>
  </si>
  <si>
    <t>Description of item</t>
  </si>
  <si>
    <t>Total</t>
  </si>
  <si>
    <t>( HIGH   BACK) WITH REVOLVING AND TILTING ARRANGEMENT AS PER ABOVE SPECIFICATION</t>
  </si>
  <si>
    <t>1no</t>
  </si>
  <si>
    <t>i) Indoor unit consisting of evaporator coil, blower fan with motor, filters, insulated drain pan etc</t>
  </si>
  <si>
    <t>Charges for providing additional copper pipes (one circuit) for the above split units with necessary insulation and with adequate pvc insulated copper wire from indoor to outdoor units concealed and taken through beyond the standard 4m length.</t>
  </si>
  <si>
    <t>1Rft</t>
  </si>
  <si>
    <t>Charges for providing additional 25mm dia CPVC drain pipe concealed / surface mounted and taken through wall/ partition beyond the standard 4m length for the above split units.</t>
  </si>
  <si>
    <t>Amount (Rs.</t>
  </si>
  <si>
    <t xml:space="preserve">Furnishing work </t>
  </si>
  <si>
    <t>Air conditioning work</t>
  </si>
  <si>
    <t xml:space="preserve">Bought Out Furniture </t>
  </si>
  <si>
    <t xml:space="preserve">Supply and installation of  conference tables of 6' -0" length and 3'-0"  width(as per layout) and 750mm height made of 25mm thick commercial plywood finished with  4 mm thick veneer of approved manufacture. The surfaces to be finished with melamine polish after necessary surface preparation . The tables to be supported suitable. 50mm dia SS supports at every 900mm intervals suitably tied together  at top and bottom by ss runners of 75 mm diameter. </t>
  </si>
  <si>
    <t>Agency Corner TABLE</t>
  </si>
  <si>
    <t>ELECTRICAL WORK</t>
  </si>
  <si>
    <t xml:space="preserve">Sl.No </t>
  </si>
  <si>
    <t>Description of Item</t>
  </si>
  <si>
    <t>Qty.</t>
  </si>
  <si>
    <t>Amount  (Rs.)</t>
  </si>
  <si>
    <t>LIGHTING AND POWER WIRING</t>
  </si>
  <si>
    <t xml:space="preserve">Supply, wiring, testing and commissioning of Light points with 3R 1.5Sqmm, PVC insulated FRLS copper wire in a PVC  conduit for  P/N/E along with Modular 6A one way switch with molded front plate GI anodized enclosure and other associated accessories as required as per the site conditions, etc.. </t>
  </si>
  <si>
    <t xml:space="preserve">One light  controlled by One switch  </t>
  </si>
  <si>
    <t>P/Pt.</t>
  </si>
  <si>
    <t xml:space="preserve">Two light controlled by one  switch . </t>
  </si>
  <si>
    <t xml:space="preserve">Fan /Calling Bell / Wall Fan Point </t>
  </si>
  <si>
    <t xml:space="preserve">Plug on board </t>
  </si>
  <si>
    <t xml:space="preserve">Supply, laying, testing and commissioning of 3R of 2.5Sqmm PVC insulated FRLS PVC copper wire in as required at site in 2mm thick PVC conduit for lighting mains </t>
  </si>
  <si>
    <t xml:space="preserve">P/Mtr </t>
  </si>
  <si>
    <t>Supply, laying, testing and commissioning of 3 runs of 2.5Sqmm PVC insulated FRLS PVC copper wire in 2mm thick PVC conduit as required at site for Raw power sockets. Not more than 4work station point to be connected to one circuit.</t>
  </si>
  <si>
    <t>Supply, laying, testing and commissioning of 2 runs of 4Sqmm. And 1 run  of 2.5 sqmm PVC insulated FRLS multistrand copper wire in PVC conduits as required at site for AC power.</t>
  </si>
  <si>
    <t xml:space="preserve">P/Mts </t>
  </si>
  <si>
    <t>Supply, laying, testing and commissioning of 4 runs of 4Sqmm. And 1 run  of 2.5 sqmm PVC insulated FRLS multistrand copper wire in PVC conduits as required at site for AC power.</t>
  </si>
  <si>
    <t xml:space="preserve">Supply, laying, testing and commissioning of 4 runs of 6 Sqmm  and 1 run of 2.5 sqmm wire PVC insulated FRLS multistrand copper wire in 2mm thick PVC conduit as required at site for UPS/Lighting Main </t>
  </si>
  <si>
    <t xml:space="preserve">Supply, laying, testing and commissioning of 2 runs of 6 Sqmmand 1 run of 2.5 Sqmm wire PVC insulated FRLS multistrand copper wire in 2mm thick PVC conduit as required at site for UPS input UPS DB output </t>
  </si>
  <si>
    <t xml:space="preserve">POWER PLUGS AND SOCKETS </t>
  </si>
  <si>
    <t>Supply and fixing of  2 nos 16 A   switch  controled 2 nos 16 /6 A socket with switch modular with molded front plate with PVC  enclosure and other accessories associated chasing embedding rough plastering as required as per the conditions.</t>
  </si>
  <si>
    <t>P/Set</t>
  </si>
  <si>
    <r>
      <t>Supply and fixing of 6A switch, sockets modular type with molded front plate PVC  enclosure and other accessories associated chasing embedding rough plastering as required as per the site conditions.(</t>
    </r>
    <r>
      <rPr>
        <b/>
        <sz val="10"/>
        <rFont val="Cambria"/>
        <family val="1"/>
      </rPr>
      <t xml:space="preserve"> Wall Fan Points &amp; Rapower points)</t>
    </r>
  </si>
  <si>
    <t xml:space="preserve"> PANELS AND DISTRIBUTION BOARDS</t>
  </si>
  <si>
    <r>
      <t xml:space="preserve">Supply, erection, testing and commissioning of main panel board with the following:                                                                                          </t>
    </r>
    <r>
      <rPr>
        <b/>
        <sz val="9.5"/>
        <rFont val="Cambria"/>
        <family val="1"/>
      </rPr>
      <t>INCOMING -</t>
    </r>
    <r>
      <rPr>
        <sz val="9.5"/>
        <rFont val="Cambria"/>
        <family val="1"/>
      </rPr>
      <t xml:space="preserve"> 200A TPN FSU – 1No. ( change over switch)                                                                                                                                                                        </t>
    </r>
    <r>
      <rPr>
        <b/>
        <sz val="9.5"/>
        <rFont val="Cambria"/>
        <family val="1"/>
      </rPr>
      <t>O/G</t>
    </r>
    <r>
      <rPr>
        <sz val="9.5"/>
        <rFont val="Cambria"/>
        <family val="1"/>
      </rPr>
      <t xml:space="preserve"> – 63A TPN FSU – 4No.                                                   100A TPN FSU – 1Nos.                                                                                                                                                             With indication lamp and Aluminum Bus bar rating of 200A.</t>
    </r>
  </si>
  <si>
    <t xml:space="preserve">Supply, erection, testing and commissioning of three phase 8WAY, TPN MCB DB double door vertical  type, IP  42 powder coated for AC DB with:                                                                                                                                                                                                                    100A TPN MCCB – 1No as INCOMER                                                                                                                                                                                    16/32A SP MCB – 12 Nos. as OUTGOING                                                                                                                                                                                     Including all interconnections &amp; ccessories etc </t>
  </si>
  <si>
    <r>
      <t xml:space="preserve">Supply, erection, testing and commissioning of Single phase 12 WAY, SPN MCBDB double door type, IP 42 powder coated for UPS with                                                                                                                                                                                                               63A DP MCB – 1No as </t>
    </r>
    <r>
      <rPr>
        <b/>
        <sz val="10"/>
        <rFont val="Cambria"/>
        <family val="1"/>
      </rPr>
      <t xml:space="preserve">INCOMER   </t>
    </r>
    <r>
      <rPr>
        <sz val="10"/>
        <rFont val="Cambria"/>
        <family val="1"/>
      </rPr>
      <t xml:space="preserve">                                                                                                                                                                                10A SP MCB – 10 Nos. as </t>
    </r>
    <r>
      <rPr>
        <b/>
        <sz val="10"/>
        <rFont val="Cambria"/>
        <family val="1"/>
      </rPr>
      <t xml:space="preserve">OUTGOING              </t>
    </r>
    <r>
      <rPr>
        <sz val="10"/>
        <rFont val="Cambria"/>
        <family val="1"/>
      </rPr>
      <t xml:space="preserve">                                                                                                                                                                      Including all interconnections &amp; accessories etc</t>
    </r>
  </si>
  <si>
    <t>Supply, erection, testing and commissioning of 63A DP MCB with Double door enclosure for UPS input/Output control.</t>
  </si>
  <si>
    <t>P/no</t>
  </si>
  <si>
    <t>Supply&amp;Installation of 32A Metal Clad Socket with top in a specified company manufactured box with suitable rating MCB for connecting A/C points</t>
  </si>
  <si>
    <t xml:space="preserve">Supply, erection, testing and commissioning of three phase 4 WAY, TPN MCB DB double door type, IP  42 powder coated for Power DB with:                                                                                                                                                                                                                                                                                                   63A TPN MCB – 1No as INCOMER                                                                                                                                       6/32A SP MCB – 12 Nos. as OUTGOING                                                                                                                                      Including all interconnections &amp; accessories etc                                                                                                                                                                                                                                                                                                                                                                                                   </t>
  </si>
  <si>
    <r>
      <t>Supply, erection, testing and commissioning of three phase 6 WAY, TPN MCB DB double door vertical  type, IP  42 powder coated for Lighting with:                                                                                                                                                                                                                    63A TPN MCB – 1No as</t>
    </r>
    <r>
      <rPr>
        <b/>
        <sz val="10"/>
        <rFont val="Cambria"/>
        <family val="1"/>
      </rPr>
      <t xml:space="preserve"> INCOMER   </t>
    </r>
    <r>
      <rPr>
        <sz val="10"/>
        <rFont val="Cambria"/>
        <family val="1"/>
      </rPr>
      <t xml:space="preserve">                                                                                                                                                                                 10/20A SP MCB - 18 Nos. as </t>
    </r>
    <r>
      <rPr>
        <b/>
        <sz val="10"/>
        <rFont val="Cambria"/>
        <family val="1"/>
      </rPr>
      <t xml:space="preserve">OUTGOING </t>
    </r>
    <r>
      <rPr>
        <sz val="10"/>
        <rFont val="Cambria"/>
        <family val="1"/>
      </rPr>
      <t xml:space="preserve">                                                                                                                                                                                    Including all interconnections &amp; accessories etc </t>
    </r>
  </si>
  <si>
    <t xml:space="preserve">Supply and Fixing of 63 A TPN MCB with Double door enclosure  (UPS  main) </t>
  </si>
  <si>
    <t xml:space="preserve">Supply and Fixing of 63 A TPN MCB with Water proof enclosure  (UPS  main) </t>
  </si>
  <si>
    <t xml:space="preserve">Supply and Fixing of 40A TPN MCB with Double door enclosure  (UPS  main) </t>
  </si>
  <si>
    <t xml:space="preserve">Supply and fixing 63A phase selector switch with indicator etc </t>
  </si>
  <si>
    <t>Supply and fixing 200A SFU switch with enclosure (HRC Type)</t>
  </si>
  <si>
    <t xml:space="preserve">LIGHTING FITTINGS </t>
  </si>
  <si>
    <t>Supply &amp; fixing of the following light fittings with all accessories, tubes, ballast’s, suspension wires from ceiling, false ceiling, anchor fasteners, chains, bolts, nuts etc.,</t>
  </si>
  <si>
    <r>
      <t xml:space="preserve">Supply  &amp; Installation  of 38 watts  2' x2' LED  light fitting with fixture </t>
    </r>
    <r>
      <rPr>
        <b/>
        <sz val="10"/>
        <color indexed="8"/>
        <rFont val="Cambria"/>
        <family val="1"/>
      </rPr>
      <t xml:space="preserve">( Elenserve  or Equivalent make ) </t>
    </r>
  </si>
  <si>
    <t>Supply and Installation of   18 W high efficiency  downlight luminare with flushed diffuser</t>
  </si>
  <si>
    <t xml:space="preserve">Supply and installation of mounting type 4' fittings with 1x18 watts PRO LED TUBE with necessary accessories etc </t>
  </si>
  <si>
    <t xml:space="preserve"> Supply  &amp;  Installation   of  400 mm sweep wall mounted fan make crompton Greaves High - flo </t>
  </si>
  <si>
    <t xml:space="preserve"> Supply  &amp;  Installation   of  305 mm sweep heavy duty Exhaut fan  make Almonard </t>
  </si>
  <si>
    <t>CABLES</t>
  </si>
  <si>
    <t>Supply, Laying, testing and commissioning of PVC/LT insulated 1.1KV grade Armored conductor cables of following sizes clamping on the wall as per the site condition.</t>
  </si>
  <si>
    <t xml:space="preserve">3.5C x 70 Sqmm. Al. Ar. Cable(E.B.Main to Panel) </t>
  </si>
  <si>
    <t>3.5C x 35 Sqmm. Al. Ar. Cable</t>
  </si>
  <si>
    <t xml:space="preserve">END TERMINATION </t>
  </si>
  <si>
    <t>Supply &amp; terminating the ends of cables of following sizes using seimens type single compression cable glands, crimping type Aluminum/Copper sockets of required size, gland earthing clips complete.</t>
  </si>
  <si>
    <t>3.5C x 70 Sqmm. Al. Ar. Cable</t>
  </si>
  <si>
    <t xml:space="preserve">3.5C x 35 Sqmm. Al. Ar. Cable/ 4 Run 6Sqmm </t>
  </si>
  <si>
    <t xml:space="preserve">Supply, installation, testing and commissioning of 2.5Mts long 40mm dia ‘B’ class GI earth electrode with 600 x 600 x 3mm copper plate, funnel clamps bus etc including excavation refilling with sand/charcoal/ salt combinations complete as required including heavy duty cast iron cover and all associated civil works like construction of chamber and rough plastering etc as required. </t>
  </si>
  <si>
    <t>Supply, installation, testing and commissioning of 2.5Mts long 40mm dia ‘B’ class GI earth electrode with  funnel clamps bus etc including excavation refilling with sand/ charcoal/ salt combinations complete as required including heavy duty cast iron cover and all associated civil works like construction of chamber and rough plastering etc as required.</t>
  </si>
  <si>
    <t>Supply, laying of 16Sqmm PVC FRLS copper wire in suitable PVC conduit with all accessories as required.</t>
  </si>
  <si>
    <t>Supply, laying of 8 SWG bare copper wire</t>
  </si>
  <si>
    <t xml:space="preserve">Total </t>
  </si>
  <si>
    <t>Sl. No.</t>
  </si>
  <si>
    <t>Amount (Rs)</t>
  </si>
  <si>
    <t>FALSE CEILING</t>
  </si>
  <si>
    <t>Providing and fixing suspended gypboard false ceiling, which includes providing &amp; fixing GI perimeter channels of size 27mm, 0.5mm thick having one flange of 20mm &amp; another flange of 30mm along with perimeter of the ceiling, screws fixed to brick wall / partitions with the help of rawl plugs &amp; screws. Then suspending GI intermediate channels of size 45mm, 0.9mm thick with two flanges of 15mm each from the soffit at 1200mm centers with steel GI hanger of which 25mm, 0.5mm thick fixed to soffit with GI cleat &amp; steel expansion fastners. Ceiling section of 0.5mm thickness having knurled wedge of 51.5mm and two flanges of 25mm each with leafs of 10.5mm are then fixed to the intermediate channel with the help of connecting clips and in direction perpendicular to the intermediate channel at 450mm centers. 12.5mm tapered edge gypboard is then screwed fixed to ceiling section with 25mm dry wall screws at 230mm centers screw fixing will be done mechanically either with screw driver or drilling machine with suitable attachment. Finally the tapered and squared edges of the boards are jointed at finished to give a flushed finish with requisite jointing compound, paper tapes, finished and premier suitable for Gypsum plaster boards. The entire work shall be finished as per instructions of the Architect. No extra cost shall be entertained in completing the job in all respect. The ceiling to finish with 2 coats of approved color of plastic emulsion paint over a primer coat.</t>
  </si>
  <si>
    <t>1Sft</t>
  </si>
  <si>
    <t>MODULAR FALSE CEILING - ARMSTRONG / equivalent make</t>
  </si>
  <si>
    <t>Providing and fixing Armstrong (Fine Fissured Micro Look with Tagular Edge using 15mm Grid sections) false ceiling of size 24”x24”  at  8'6" levels  from FFL. Rate shall be inclusive of providing the total system with installation etc.. The contractor has to maintain all tiles in good order and replace the defected tiles (at his own cost) before handing over the site for Branch Operations (till Inauguration).</t>
  </si>
  <si>
    <t>3a</t>
  </si>
  <si>
    <t>Glazed partitions</t>
  </si>
  <si>
    <t xml:space="preserve">The upper part of the partition from 8'6" to false ceiling lvl also finished in the same manner. All exposed surfaces of Commercial  Plywood  finished with 1mm thick decorative laminate.  The upper part from 3'0" to 7'0" fitted with 8mm thick etched float glass held in TW frames of size 1 ½" x 3/4". The TW frames finished to desired wood effect (to be approved by architect) by melamine polish after necessary surface preparation.  Door should  be provided  with all accessoies such as door closer handle of approved quantity. . </t>
  </si>
  <si>
    <t>3b</t>
  </si>
  <si>
    <t>SEMI GLAZED PARTITION ( 5' HEIGHT )</t>
  </si>
  <si>
    <t>Providing enclosures in the form of partitions to a height 5’0” made of 6mm thick Commercial  Plywood  screwed to a backing  50mm x25mm 1 .5 mm thick alumininum frames  work  finished   with horizontal members at 4’6”, 2’0” and floor level and vertical members @ 2’0” c/c.  The Commercial  Plywood  surfaces finished with approved colour of 1mm thick decorative laminate . The upper part from 1'0"  to fitted with 8mm thick  clear  float glass held  in  TW frames of size 3” x ¾” and finished to desired wood effect by melamine polish of approved manufacture.  The partition also provided with a TW skirting of size 3” x ¾” finished to the same specification as above.</t>
  </si>
  <si>
    <t>3c</t>
  </si>
  <si>
    <t>FULL HEIGHT PARTITION -SOLID</t>
  </si>
  <si>
    <t xml:space="preserve">Providing full height partitions of  up  to  ceiling   level made of 50mm x25mm 1 .5 mm thick alumininum frames  work  finished  (to be approved by architect) with vertical member at 2'0" x1'0" The frame work to be cladded on both sides with 6mm thick Commercial Plywoord   The partition to be provided with  1mm laminate  skirting of size 4” on both sides and finished desired wood effect by application of melamine polish after initial surface preparation. Door should  be provided  with all accessoies such as door closer handle of approved quantity. .  </t>
  </si>
  <si>
    <t>KEYBOARD TRAYS</t>
  </si>
  <si>
    <t>Providing key board trays made of size 2’3” x 1’0” (approx) made of 18mm thick Commercial  Plywood  (dimensions as per system installed), and sliding in MS (Mild Steel) brackets fixed below the counters &amp; tables.  The surfaces of keyboard trays finished with approved colour of 1mm thick decorative laminate.  All exposed edges lipped with a TW beading of size 1” x ¾” &amp; finished to desired wood effect by melamine polish after necessary surface preparation.</t>
  </si>
  <si>
    <t>1No</t>
  </si>
  <si>
    <t>TABLES</t>
  </si>
  <si>
    <t>5a</t>
  </si>
  <si>
    <t>Sr.DM Table</t>
  </si>
  <si>
    <t>vii) Drawer units as per drawing shall be provided with multipurpose Godrej locks in each drawer. Facia of  drawer unit shall be finished with 1mm thick laminate and all other sides shall be finished with white enamel paint. The drawers will be provided with handles (Stainless steel finish) and channels as per approval of the project consultant / Bank.</t>
  </si>
  <si>
    <t>The item to include all necessary hardware and fittings in Stainless steel finish, lipping to all edges and making provision only for electrical fitting behind the front. Vertical drop as shown in the drawing. Necessary beadings with polish for fixing the glass are to be provided.</t>
  </si>
  <si>
    <t>5b</t>
  </si>
  <si>
    <t>Providing a side unit of size 3’6” x 1’6” x height 2’3” made of 18mm thick MRGrade Plywood for shelf, the shutters to be a sliding type and made of 18mm thick MRGrade  Plywood and finished with 1.0mm thick approved colour of decorative laminate on the outside &amp; inside surfaces finished with 2 coats of approved colour of synthetic enamel paint over a primer coat.  The exposed edges lipped with TW beading of size 1’ x ¾” and finished to desired wood effect by melamine polish after initial surface preparation.  The side unit to be complete with all accessories such as knobs, handles, lock &amp; key arrangement of approved quality.</t>
  </si>
  <si>
    <t>DM and Asst manager Tables</t>
  </si>
  <si>
    <t>Providing a side unit of size 3’0” x 1’6” x height 2’3” made of 18mm thick MRGrade Plywood for shelf, the shutters to be a sliding type and made of 18mm thick MRGrade  Plywood and finished with 1.0mm thick approved colour of decorative laminate on the outside &amp; inside surfaces finished with 2 coats of approved colour of synthetic enamel paint over a primer coat.  The exposed edges lipped with TW beading of size 1’ x ¾” and finished to desired wood effect by melamine polish after initial surface preparation.  The side unit to be complete with all accessories such as knobs, handles, lock &amp; key arrangement of approved quality.</t>
  </si>
  <si>
    <t>Work Stations Tables</t>
  </si>
  <si>
    <t>ENTRANCE DOOR</t>
  </si>
  <si>
    <t>Providing and fixing low ht. Storage units of sizes as mentioned above. They shall be made of 18mm thk.  MR Grade  plywood for sides, bottom, top, rear and front shutter, with box type higes of approved make &amp; steam beach lipping finished with melamine for shutters. All external surfaces to be finished in 1.0 mm laminate (suede finish)of approved make.</t>
  </si>
  <si>
    <t xml:space="preserve">Division of shutters shall be made equally according to the length of the storage. A 18mm thk. MR Grade plywood shelf on battens shall be provided at middle. </t>
  </si>
  <si>
    <t>3-0" x 7'-0" - IN LAMINATE FINISH - 35MM Flush Door</t>
  </si>
  <si>
    <t>Providing and fixing solid doors of sizes as shown in the drawing. The door shutter shall of  35 mm thick flush shutter of approved make and finished with 1mm thick approved laminate on both sides. The edges finished with steam beach lipping.  C.P. Teak wood/ steam beach section shall be provided finished in mellamine. Rate shall include approved locking systems, floor springs / door closure ( as the case may be), door stopper, a pair of handles 12" SS Brushed finished, 5" hinges 4 Nos., buffers, tower bolts, etc with necessary hardware items and with or with out door frames as mentioned above</t>
  </si>
  <si>
    <t>PANELLING ON COLUMN  IN LAMINATE FINISH - with frame</t>
  </si>
  <si>
    <t>Providing and fixing panelling on Coloum l. Framing shall consist   2 1/2" x 1 1/2"  aluminium frame work ( 1.5 mm thickness ) @ 2'0" C/C. Both ways horizontally and vertically on the wall. This framing would be covered by 8mm thk. MR Grade ply wood  finished in approved 1.0 mm. Thk. Laminate. Wooden moulding, lipping etc. as directed by Bank / architect shall be provided wherever required.</t>
  </si>
  <si>
    <t xml:space="preserve">AIR CONDITIONING   WORK </t>
  </si>
  <si>
    <t xml:space="preserve"> Sl. No</t>
  </si>
  <si>
    <t>Description</t>
  </si>
  <si>
    <t>Qty</t>
  </si>
  <si>
    <t xml:space="preserve">Unit </t>
  </si>
  <si>
    <t xml:space="preserve">  Hall </t>
  </si>
  <si>
    <t>Sr.DM Cabin / Du,manager</t>
  </si>
  <si>
    <r>
      <t xml:space="preserve">Supplying, installation,testing and commissioning of </t>
    </r>
    <r>
      <rPr>
        <b/>
        <sz val="11"/>
        <rFont val="Cambria"/>
        <family val="1"/>
      </rPr>
      <t xml:space="preserve">3-Star rated Hi-wall  split airconditioner of 1.5 TR capacity </t>
    </r>
    <r>
      <rPr>
        <sz val="11"/>
        <rFont val="Cambria"/>
        <family val="1"/>
      </rPr>
      <t xml:space="preserve"> with On Off Timer along with wireless remote controller including providing and laying the standard length of </t>
    </r>
    <r>
      <rPr>
        <b/>
        <sz val="11"/>
        <rFont val="Cambria"/>
        <family val="1"/>
      </rPr>
      <t xml:space="preserve">3m copper, electrical and 25mm dia CPVC drain piping </t>
    </r>
    <r>
      <rPr>
        <sz val="11"/>
        <rFont val="Cambria"/>
        <family val="1"/>
      </rPr>
      <t>including Initial refrigerant charge suitable for 10 Mtrs distance between IDU and ODU along with drilling the holes and packing  and making good the damaged surfaces good comprising of the following</t>
    </r>
  </si>
  <si>
    <r>
      <t xml:space="preserve">ii) Outdoor unit consisting of hermatically sealed Rotary Compressor to operate on 230 V, Single Phase, 50 Hz AC Supply, Anti Corrosive Coated Condensor  </t>
    </r>
    <r>
      <rPr>
        <b/>
        <sz val="11"/>
        <rFont val="Cambria"/>
        <family val="1"/>
      </rPr>
      <t>Copper Coil</t>
    </r>
    <r>
      <rPr>
        <sz val="11"/>
        <rFont val="Cambria"/>
        <family val="1"/>
      </rPr>
      <t xml:space="preserve"> with fan and motor, interconnecting refrigeration piping, starters/controls/cutouts/relays etc., mounted inside a powder coated sheet metal cabinet  duly treated for corrosion protection.including control cable conncetion between IDU to ODU make Voltas  The work shall include all minot civil works and MS Stand etc. </t>
    </r>
  </si>
  <si>
    <t>Each</t>
  </si>
  <si>
    <t>camera - 30 mtr IRT</t>
  </si>
  <si>
    <t>camera - DOM-10MTR</t>
  </si>
  <si>
    <t>h</t>
  </si>
  <si>
    <t>DVR-4STstart with Hard Disk-2000GB</t>
  </si>
  <si>
    <t>Monitor LED 21" Size</t>
  </si>
  <si>
    <t>Cctv work</t>
  </si>
  <si>
    <t>Fire Alaram</t>
  </si>
  <si>
    <t>Electrical Work/Data Cabling</t>
  </si>
  <si>
    <t>VISITORS CHAIR /AGENT ROOM CHAIRS - Specification same as item  no 7 but the Chairs have Fixed back having no tilting mechanism .</t>
  </si>
  <si>
    <t>Low Height Storages (1'4"x 2'6" &amp; 1'4"x5'0")</t>
  </si>
  <si>
    <t>Supply, laying, testing and commissioning of 3R of 2.5Sqmm PVC insulated FRLS PVC copper wire in as required at site in 2mm thick PVC conduit for UPS socket. Not more than 3 UPS Point to be connected to one circuit, etc.,</t>
  </si>
  <si>
    <t>Supply, installation, testing and commissioning of 4Nos. 6A socket controlled by 2No 16A switch with molded front plate PVC  enclosure enclosure and other associated accessories in the work station as required as per the site conditions.(UPS POWER)</t>
  </si>
  <si>
    <t>Heat Detector (UPS Room)</t>
  </si>
  <si>
    <t>S &amp; I of 2core cable for  cameras</t>
  </si>
  <si>
    <t>VERTICAL BLINDS</t>
  </si>
  <si>
    <t>Supply and fixing vertical blinds (Vista levolor mac) to the windows made of approved colour and finish of fabric.</t>
  </si>
  <si>
    <r>
      <t xml:space="preserve">Providing an Chief Manager  table of size 9'0" x </t>
    </r>
    <r>
      <rPr>
        <sz val="10"/>
        <color indexed="8"/>
        <rFont val="Calibri"/>
        <family val="2"/>
      </rPr>
      <t xml:space="preserve"> 3'0" and height 2'6" made of 25mm thick postformed top &amp;18 mm thick MRGrade Plywood for , vertical sides &amp; modesty panel. The exposed surfaces of MRGrade Plywood finished with 1 mm thick decorative laminate of approved colour &amp; all inside surfaces finished with 2 coats of approved color of synthetic enamel paint over a primer coat. The edges of the table lipped with a TW frame of size 2" x 1" and finished to desired wood effect by melamine polish after necessary surface preparation. The table to have a TW foot rest of size 3” x 1½” finished suitably. The table to also have 6mm thick clear float glass top accommodated suitably</t>
    </r>
  </si>
  <si>
    <r>
      <t xml:space="preserve">Providing an Chief Manager  table of size 5'0" x </t>
    </r>
    <r>
      <rPr>
        <sz val="10"/>
        <color indexed="8"/>
        <rFont val="Calibri"/>
        <family val="2"/>
      </rPr>
      <t xml:space="preserve"> 2'6" and height 2'6" made of 25mm thick postformed top &amp;18 mm thick MRGrade Plywood for , vertical sides &amp; modesty panel. The exposed surfaces of MRGrade Plywood finished with 1 mm thick decorative laminate of approved colour &amp; all inside surfaces finished with 2 coats of approved color of synthetic enamel paint over a primer coat. The edges of the table lipped with a TW frame of size 2" x 1" and finished to desired wood effect by melamine polish after necessary surface preparation. The table to have a TW foot rest of size 3” x 1½” finished suitably. The table to also have 6mm thick clear float glass top accommodated suitably</t>
    </r>
  </si>
  <si>
    <t xml:space="preserve">STORAGES (1'-6" DEPTH X 8'-0" HT.) Record room </t>
  </si>
  <si>
    <t>Sqft</t>
  </si>
  <si>
    <t>SL NO</t>
  </si>
  <si>
    <t>PARTICULARS</t>
  </si>
  <si>
    <t>L</t>
  </si>
  <si>
    <t>H/D</t>
  </si>
  <si>
    <t>NOS</t>
  </si>
  <si>
    <t>QTY</t>
  </si>
  <si>
    <t xml:space="preserve"> FULLY GLAZED (12MM THK  Toughened glass )</t>
  </si>
  <si>
    <t xml:space="preserve"> GLAZED DOORS(Sr.DM&amp;Dy.Manager) </t>
  </si>
  <si>
    <t xml:space="preserve">LESS BUY BACK </t>
  </si>
  <si>
    <t>6a</t>
  </si>
  <si>
    <t>6b</t>
  </si>
  <si>
    <t>6c</t>
  </si>
  <si>
    <t>6d</t>
  </si>
  <si>
    <t>6e</t>
  </si>
  <si>
    <t xml:space="preserve">Providing full height partitions (Glazed) of height 10'0" made of 2 1/2" x 1 1/2" aluminium  frame work  (to be approved by architect) with vertical members at 2'0" centers and horizontal members provided at 10'0" lvl, false ceiling lvl. 8’6” level and floor level. The framework screwed with 6mm thick Commercial   Plywood on both sides. </t>
  </si>
  <si>
    <t xml:space="preserve">CIVIL WORK </t>
  </si>
  <si>
    <t>Sl. No</t>
  </si>
  <si>
    <t>Amount             Rs.</t>
  </si>
  <si>
    <t xml:space="preserve">4.5" THK BRICK WALL </t>
  </si>
  <si>
    <t>Constructing 9” thk. Brick wall in 1:6 cement mortar upto 10'0" height . Brick used shall be of best quality kiln burnt, having sharp edges &amp; giving clear ringing sound when struck against each other.The rate shall be inclusive of any scaffolding required, curing etc, complete.</t>
  </si>
  <si>
    <t xml:space="preserve">1Sft </t>
  </si>
  <si>
    <t>PLASTERING WORK</t>
  </si>
  <si>
    <t>Providing and applying 12mm thick cement plaster
finished with a floating coat of neat cement to the
outer of mix 1:4 (1 cement : 4 fine sand) the rate to
include the cost of providing and removing the
scaffolding along with curing the surface complete</t>
  </si>
  <si>
    <t>Painting work</t>
  </si>
  <si>
    <t>Providing applying and finishing restorey prepare
the surface plastring area in cement paint(2 Coats)</t>
  </si>
  <si>
    <t>Providing &amp; applying plastic emulsion paint on walls. The rate shall include scrapping, levelling &amp; preparing the surface. Primer coat + (minimum) 3 coats to get evenly spread quality finish (roller finish) of approved make , quality &amp; finish shall be provided.</t>
  </si>
  <si>
    <t>TOTAL</t>
  </si>
  <si>
    <t>INVERTER WIRING &amp; INSTALLATION</t>
  </si>
  <si>
    <t xml:space="preserve">Supply, laying, testing and commissioning of 3R of 2.5Sqmm PVC insulated FRLS PVC copper wire in as required at site in 2mm thick PVC conduit for Inverter wiring </t>
  </si>
  <si>
    <t>1Rm</t>
  </si>
  <si>
    <r>
      <t xml:space="preserve">Supply, erection, testing and commissioning of Single phase 8 WAY, SPN MCBDB double door type, IP 42 powder coated for UPS with                                                                                                                                                                                                               32 A DP MCB – 1No as </t>
    </r>
    <r>
      <rPr>
        <b/>
        <sz val="12"/>
        <rFont val="Calibri"/>
        <family val="2"/>
      </rPr>
      <t xml:space="preserve">INCOMER   </t>
    </r>
    <r>
      <rPr>
        <sz val="12"/>
        <rFont val="Calibri"/>
        <family val="2"/>
      </rPr>
      <t xml:space="preserve">                                                                                                                                                                                6A SP MCB – 6 Nos. as </t>
    </r>
    <r>
      <rPr>
        <b/>
        <sz val="12"/>
        <rFont val="Calibri"/>
        <family val="2"/>
      </rPr>
      <t xml:space="preserve">OUTGOING              </t>
    </r>
    <r>
      <rPr>
        <sz val="12"/>
        <rFont val="Calibri"/>
        <family val="2"/>
      </rPr>
      <t xml:space="preserve">                                                                                                                                                                      Including all interconnections &amp; accessories etc</t>
    </r>
  </si>
  <si>
    <t xml:space="preserve">Supply and laying 4 runs of 4 Sqmm copper wire in suitable PVC conduits for inverter main </t>
  </si>
  <si>
    <t>Civil Work</t>
  </si>
  <si>
    <t>Disposal of Furniture, fixtures, AC unit,  etc. at present (old) premises on buy back basis
(a) The tenderer shall inspect the premises to quote this item.
(b) The amount quoted under this item will be deducted from the Total Contract Value.</t>
  </si>
  <si>
    <t>(-) 0</t>
  </si>
  <si>
    <t>AMOUNT 
(Rs.)</t>
  </si>
  <si>
    <t>Amount 
(Rs.)</t>
  </si>
  <si>
    <t>Supply, installation, testing &amp; commissioning of FIRE EXTINGUISHERS  (Make : Cease Fire / Minimax )</t>
  </si>
  <si>
    <t xml:space="preserve">ABSTRACT OF ESTIMATED COST FOR PROPOSED INTERIORS OF NATIONAL INSURANCE CO LTD THANJAVUR. (CIVIL WORK) </t>
  </si>
  <si>
    <t xml:space="preserve">ABSTRACT OF ESTIMATED COST FOR PROPOSED INTERIORS OF NATIONAL INSURANCE CO LTD THANJAVUR (FURNISHING WORK) </t>
  </si>
  <si>
    <t>ABSTRACT OF ESTIMATED COST FOR PROPOSED INTERIORS OF 
NATIONAL INSURANCE CO LTD THANJAVUR       (ELECTRICAL WORKS)</t>
  </si>
  <si>
    <t>ABSTRACT OF ESTIMATED COST FOR PROPOSED INTERIORS OF NATIONAL INSURANCE CO LTD THANJAVUR . ( SECURITY SYSTEM WIRING WORKS)</t>
  </si>
  <si>
    <t xml:space="preserve">ABSTRACT OF ESTIMATED COST FOR PROPOSED INTERIORS OF NATIONAL INSURANCE CO LTD TANJORE. (AIR CONDITIONING WORK) </t>
  </si>
  <si>
    <t xml:space="preserve">ABSTRACT OF ESTIMATED COST FOR PROPOSED INTERIORS OF NATIONAL INSURANCE CO LTD TANJORE. (BHOUGHTOUT FURNITURE) </t>
  </si>
  <si>
    <t xml:space="preserve">ABSTRACT OF ESTIMATED COST FOR PROPOSED INTERIORS OF NATIONAL INSURANCE CO LTD TANJORE. (FIRE ALARM WORK) </t>
  </si>
  <si>
    <r>
      <t xml:space="preserve">Supplying, installation,testing and commissioning of </t>
    </r>
    <r>
      <rPr>
        <b/>
        <sz val="11"/>
        <rFont val="Cambria"/>
        <family val="1"/>
      </rPr>
      <t xml:space="preserve">3-Star rated Hi-wall  split airconditioner of 2  TR capacity </t>
    </r>
    <r>
      <rPr>
        <sz val="11"/>
        <rFont val="Cambria"/>
        <family val="1"/>
      </rPr>
      <t xml:space="preserve"> with On Off Timer along with wireless remote controller including providing and laying the standard length of </t>
    </r>
    <r>
      <rPr>
        <b/>
        <sz val="11"/>
        <rFont val="Cambria"/>
        <family val="1"/>
      </rPr>
      <t xml:space="preserve">3m copper, electrical and 25mm dia CPVC drain piping </t>
    </r>
    <r>
      <rPr>
        <sz val="11"/>
        <rFont val="Cambria"/>
        <family val="1"/>
      </rPr>
      <t>including Initial refrigerant charge suitable for 10 Mtrs distance between IDU and ODU along with drilling the holes and packing  and making good the damaged surfaces good comprising of the following</t>
    </r>
  </si>
  <si>
    <r>
      <t xml:space="preserve">ii) Outdoor unit consisting of hermatically sealed Rotary Compressor to operate on 230 V, Single Phase, 50 Hz AC Supply, Anti Corrosive Coated Condensor  </t>
    </r>
    <r>
      <rPr>
        <b/>
        <sz val="11"/>
        <rFont val="Cambria"/>
        <family val="1"/>
      </rPr>
      <t>Copper Coil</t>
    </r>
    <r>
      <rPr>
        <sz val="11"/>
        <rFont val="Cambria"/>
        <family val="1"/>
      </rPr>
      <t xml:space="preserve"> with fan and motor, interconnecting refrigeration piping, starters/controls/cutouts/relays etc., mounted inside a powder coated sheet metal cabinet  duly treated for corrosion protection.including control cable conncetion between IDU to ODU make Voltas   The work shall include all minot civil works and MS Stand etc. </t>
    </r>
  </si>
  <si>
    <t>Supply, installation, testing and commissioning of wall mounting 5KVA stabilzers for 2Tr  &amp; 4KVA for1.5Tr Hi-Wall Split  Air Conditioning units with input voltage range of 170-270 Volts and output 220 +/- 10% as required</t>
  </si>
  <si>
    <t>ABSTRACT OF ITEMWISE BILL OF QUANTITY</t>
  </si>
  <si>
    <t>NATIONAL INSURANCE COMPANY LIMITED, THANJAVUR DO</t>
  </si>
  <si>
    <t xml:space="preserve"> ( Rupees                                                                                                                Only)</t>
  </si>
  <si>
    <t>Lumpsum value</t>
  </si>
  <si>
    <t>Company Seal and Signature</t>
  </si>
  <si>
    <t>Unit</t>
  </si>
  <si>
    <t>Rate per unit</t>
  </si>
  <si>
    <t>RATE PER UNIT</t>
  </si>
  <si>
    <t>Supply and installation of entrance main door made of 12mm thick toughened  glasss (saint gobain etc) complete with patch fittings, heavy duty floor spring (dorma Make)  with SS handle of 2" dia and 2'-0" height, Company logo (in etched pattern complete).</t>
  </si>
  <si>
    <t xml:space="preserve"> Supply  &amp;  Installation of  1200 mm sweep 5 star rated group A ceiling fan  (Crompton make)</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</si>
</sst>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 #,##0.00_ ;_ * \-#,##0.00_ ;_ * &quot;-&quot;??_ ;_ @_ "/>
    <numFmt numFmtId="164" formatCode="_(* #,##0.00_);_(* \(#,##0.00\);_(* &quot;-&quot;??_);_(@_)"/>
    <numFmt numFmtId="165" formatCode="0.0"/>
    <numFmt numFmtId="166" formatCode="_(* #,##0_);_(* \(#,##0\);_(* &quot;-&quot;??_);_(@_)"/>
    <numFmt numFmtId="167" formatCode="#,##0.0"/>
  </numFmts>
  <fonts count="44" x14ac:knownFonts="1">
    <font>
      <sz val="8"/>
      <name val="Arial"/>
      <family val="2"/>
    </font>
    <font>
      <sz val="10"/>
      <name val="Arial"/>
      <family val="2"/>
    </font>
    <font>
      <sz val="8"/>
      <name val="Arial"/>
      <family val="2"/>
    </font>
    <font>
      <b/>
      <sz val="12"/>
      <name val="Arial"/>
      <family val="2"/>
    </font>
    <font>
      <b/>
      <sz val="8"/>
      <name val="Arial"/>
      <family val="2"/>
    </font>
    <font>
      <b/>
      <sz val="10"/>
      <name val="Arial"/>
      <family val="2"/>
    </font>
    <font>
      <sz val="9"/>
      <name val="Arial"/>
      <family val="2"/>
    </font>
    <font>
      <b/>
      <sz val="9"/>
      <name val="Arial"/>
      <family val="2"/>
    </font>
    <font>
      <b/>
      <sz val="11"/>
      <name val="Arial"/>
      <family val="2"/>
    </font>
    <font>
      <i/>
      <sz val="10"/>
      <color theme="1"/>
      <name val="Arial"/>
      <family val="2"/>
    </font>
    <font>
      <b/>
      <sz val="10"/>
      <name val="Cambria"/>
      <family val="1"/>
      <scheme val="major"/>
    </font>
    <font>
      <sz val="10"/>
      <name val="Cambria"/>
      <family val="1"/>
      <scheme val="major"/>
    </font>
    <font>
      <sz val="10"/>
      <color rgb="FF000000"/>
      <name val="Cambria"/>
      <family val="1"/>
      <scheme val="major"/>
    </font>
    <font>
      <sz val="10"/>
      <color theme="1"/>
      <name val="Cambria"/>
      <family val="1"/>
      <scheme val="major"/>
    </font>
    <font>
      <b/>
      <sz val="10"/>
      <name val="Cambria"/>
      <family val="1"/>
    </font>
    <font>
      <sz val="9.5"/>
      <name val="Cambria"/>
      <family val="1"/>
      <scheme val="major"/>
    </font>
    <font>
      <b/>
      <sz val="9.5"/>
      <name val="Cambria"/>
      <family val="1"/>
    </font>
    <font>
      <sz val="9.5"/>
      <name val="Cambria"/>
      <family val="1"/>
    </font>
    <font>
      <sz val="10"/>
      <name val="Cambria"/>
      <family val="1"/>
    </font>
    <font>
      <b/>
      <sz val="10"/>
      <color indexed="8"/>
      <name val="Cambria"/>
      <family val="1"/>
    </font>
    <font>
      <b/>
      <sz val="10"/>
      <color theme="1"/>
      <name val="Cambria"/>
      <family val="1"/>
      <scheme val="major"/>
    </font>
    <font>
      <i/>
      <sz val="11"/>
      <color theme="1"/>
      <name val="Calibri"/>
      <family val="2"/>
      <scheme val="minor"/>
    </font>
    <font>
      <sz val="10"/>
      <color rgb="FFFF0000"/>
      <name val="Cambria"/>
      <family val="1"/>
      <scheme val="major"/>
    </font>
    <font>
      <sz val="8"/>
      <name val="Cambria"/>
      <family val="1"/>
      <scheme val="major"/>
    </font>
    <font>
      <sz val="11"/>
      <name val="Cambria"/>
      <family val="1"/>
      <scheme val="major"/>
    </font>
    <font>
      <b/>
      <sz val="11"/>
      <name val="Cambria"/>
      <family val="1"/>
    </font>
    <font>
      <sz val="11"/>
      <name val="Cambria"/>
      <family val="1"/>
    </font>
    <font>
      <b/>
      <sz val="11"/>
      <name val="Cambria"/>
      <family val="1"/>
      <scheme val="major"/>
    </font>
    <font>
      <sz val="10"/>
      <color theme="1"/>
      <name val="Calibri"/>
      <family val="2"/>
      <scheme val="minor"/>
    </font>
    <font>
      <sz val="10"/>
      <color indexed="8"/>
      <name val="Calibri"/>
      <family val="2"/>
    </font>
    <font>
      <sz val="10"/>
      <color theme="1"/>
      <name val="Arial"/>
      <family val="2"/>
    </font>
    <font>
      <b/>
      <sz val="10"/>
      <color theme="1"/>
      <name val="Arial"/>
      <family val="2"/>
    </font>
    <font>
      <b/>
      <sz val="10"/>
      <name val="Calibri"/>
      <family val="2"/>
      <scheme val="minor"/>
    </font>
    <font>
      <sz val="10"/>
      <name val="Calibri"/>
      <family val="2"/>
      <scheme val="minor"/>
    </font>
    <font>
      <i/>
      <sz val="10"/>
      <color theme="1"/>
      <name val="Calibri"/>
      <family val="2"/>
      <scheme val="minor"/>
    </font>
    <font>
      <b/>
      <i/>
      <sz val="10"/>
      <name val="Calibri"/>
      <family val="2"/>
      <scheme val="minor"/>
    </font>
    <font>
      <i/>
      <sz val="10"/>
      <name val="Calibri"/>
      <family val="2"/>
      <scheme val="minor"/>
    </font>
    <font>
      <b/>
      <sz val="11"/>
      <color theme="1"/>
      <name val="Calibri"/>
      <family val="2"/>
      <scheme val="minor"/>
    </font>
    <font>
      <i/>
      <sz val="11"/>
      <color rgb="FFFF0000"/>
      <name val="Calibri"/>
      <family val="2"/>
      <scheme val="minor"/>
    </font>
    <font>
      <i/>
      <sz val="11"/>
      <color theme="1"/>
      <name val="Arial"/>
      <family val="2"/>
    </font>
    <font>
      <sz val="12"/>
      <name val="Calibri"/>
      <family val="2"/>
      <scheme val="minor"/>
    </font>
    <font>
      <b/>
      <sz val="12"/>
      <name val="Calibri"/>
      <family val="2"/>
      <scheme val="minor"/>
    </font>
    <font>
      <b/>
      <sz val="12"/>
      <name val="Calibri"/>
      <family val="2"/>
    </font>
    <font>
      <sz val="12"/>
      <name val="Calibri"/>
      <family val="2"/>
    </font>
  </fonts>
  <fills count="5">
    <fill>
      <patternFill patternType="none"/>
    </fill>
    <fill>
      <patternFill patternType="gray125"/>
    </fill>
    <fill>
      <patternFill patternType="solid">
        <fgColor indexed="41"/>
        <bgColor indexed="64"/>
      </patternFill>
    </fill>
    <fill>
      <patternFill patternType="solid">
        <fgColor indexed="9"/>
        <bgColor indexed="64"/>
      </patternFill>
    </fill>
    <fill>
      <patternFill patternType="solid">
        <fgColor theme="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medium">
        <color indexed="64"/>
      </left>
      <right/>
      <top/>
      <bottom/>
      <diagonal/>
    </border>
    <border>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s>
  <cellStyleXfs count="5">
    <xf numFmtId="0" fontId="0" fillId="0" borderId="0"/>
    <xf numFmtId="164" fontId="1" fillId="0" borderId="0" applyFont="0" applyFill="0" applyBorder="0" applyAlignment="0" applyProtection="0"/>
    <xf numFmtId="0" fontId="1" fillId="0" borderId="0"/>
    <xf numFmtId="0" fontId="1" fillId="0" borderId="0"/>
    <xf numFmtId="0" fontId="1" fillId="0" borderId="0"/>
  </cellStyleXfs>
  <cellXfs count="371">
    <xf numFmtId="0" fontId="0" fillId="0" borderId="0" xfId="0"/>
    <xf numFmtId="0" fontId="2" fillId="0" borderId="1" xfId="0" applyFont="1" applyFill="1" applyBorder="1" applyAlignment="1">
      <alignment horizontal="center" vertical="justify"/>
    </xf>
    <xf numFmtId="2" fontId="2" fillId="0" borderId="1" xfId="0" applyNumberFormat="1" applyFont="1" applyFill="1" applyBorder="1" applyAlignment="1">
      <alignment horizontal="right" vertical="justify"/>
    </xf>
    <xf numFmtId="0" fontId="2" fillId="0" borderId="1" xfId="0" applyFont="1" applyFill="1" applyBorder="1" applyAlignment="1">
      <alignment horizontal="justify" vertical="top" wrapText="1"/>
    </xf>
    <xf numFmtId="0" fontId="2" fillId="0" borderId="1" xfId="0" quotePrefix="1" applyFont="1" applyFill="1" applyBorder="1" applyAlignment="1">
      <alignment horizontal="justify" vertical="top" wrapText="1"/>
    </xf>
    <xf numFmtId="0" fontId="4" fillId="0" borderId="1" xfId="0" applyFont="1" applyFill="1" applyBorder="1" applyAlignment="1">
      <alignment horizontal="justify" vertical="top" wrapText="1"/>
    </xf>
    <xf numFmtId="0" fontId="4" fillId="0" borderId="1" xfId="0" applyFont="1" applyFill="1" applyBorder="1" applyAlignment="1">
      <alignment horizontal="center" vertical="justify"/>
    </xf>
    <xf numFmtId="0" fontId="4" fillId="0" borderId="1" xfId="0" quotePrefix="1" applyFont="1" applyFill="1" applyBorder="1" applyAlignment="1">
      <alignment horizontal="justify" vertical="top" wrapText="1"/>
    </xf>
    <xf numFmtId="2" fontId="4" fillId="0" borderId="1" xfId="0" applyNumberFormat="1" applyFont="1" applyFill="1" applyBorder="1" applyAlignment="1">
      <alignment horizontal="center" vertical="justify"/>
    </xf>
    <xf numFmtId="164" fontId="4" fillId="0" borderId="1" xfId="1" applyFont="1" applyFill="1" applyBorder="1" applyAlignment="1">
      <alignment vertical="justify"/>
    </xf>
    <xf numFmtId="0" fontId="0" fillId="0" borderId="1" xfId="0" applyFill="1" applyBorder="1" applyAlignment="1">
      <alignment horizontal="justify" vertical="top" wrapText="1"/>
    </xf>
    <xf numFmtId="4" fontId="4" fillId="0" borderId="1" xfId="0" applyNumberFormat="1" applyFont="1" applyFill="1" applyBorder="1" applyAlignment="1">
      <alignment horizontal="center" vertical="justify"/>
    </xf>
    <xf numFmtId="2" fontId="4" fillId="0" borderId="1" xfId="0" applyNumberFormat="1" applyFont="1" applyFill="1" applyBorder="1" applyAlignment="1">
      <alignment horizontal="right" vertical="justify"/>
    </xf>
    <xf numFmtId="164" fontId="7" fillId="0" borderId="1" xfId="1" applyFont="1" applyFill="1" applyBorder="1" applyAlignment="1">
      <alignment horizontal="center" vertical="justify" wrapText="1"/>
    </xf>
    <xf numFmtId="0" fontId="5" fillId="0" borderId="1" xfId="0" applyFont="1" applyFill="1" applyBorder="1" applyAlignment="1">
      <alignment horizontal="center" vertical="justify"/>
    </xf>
    <xf numFmtId="2" fontId="2" fillId="0" borderId="1" xfId="0" applyNumberFormat="1" applyFont="1" applyFill="1" applyBorder="1" applyAlignment="1">
      <alignment horizontal="center" vertical="justify"/>
    </xf>
    <xf numFmtId="0" fontId="6" fillId="0" borderId="1" xfId="0" applyFont="1" applyFill="1" applyBorder="1" applyAlignment="1">
      <alignment horizontal="center" vertical="justify" wrapText="1"/>
    </xf>
    <xf numFmtId="2" fontId="6" fillId="0" borderId="1" xfId="1" applyNumberFormat="1" applyFont="1" applyFill="1" applyBorder="1" applyAlignment="1">
      <alignment horizontal="center" vertical="justify" wrapText="1"/>
    </xf>
    <xf numFmtId="0" fontId="5" fillId="2" borderId="1" xfId="0" applyFont="1" applyFill="1" applyBorder="1" applyAlignment="1">
      <alignment vertical="justify"/>
    </xf>
    <xf numFmtId="2" fontId="5" fillId="2" borderId="1" xfId="0" applyNumberFormat="1" applyFont="1" applyFill="1" applyBorder="1" applyAlignment="1">
      <alignment horizontal="center" vertical="justify"/>
    </xf>
    <xf numFmtId="0" fontId="5"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0" fontId="5" fillId="2" borderId="1" xfId="0" applyFont="1" applyFill="1" applyBorder="1" applyAlignment="1">
      <alignment horizontal="center" vertical="center"/>
    </xf>
    <xf numFmtId="0" fontId="0" fillId="0" borderId="1" xfId="0" applyFont="1" applyBorder="1" applyAlignment="1"/>
    <xf numFmtId="0" fontId="2" fillId="0" borderId="4" xfId="0" applyFont="1" applyFill="1" applyBorder="1" applyAlignment="1">
      <alignment horizontal="center" vertical="top"/>
    </xf>
    <xf numFmtId="2" fontId="2" fillId="0" borderId="4" xfId="0" applyNumberFormat="1" applyFont="1" applyFill="1" applyBorder="1" applyAlignment="1">
      <alignment horizontal="center" vertical="justify"/>
    </xf>
    <xf numFmtId="0" fontId="2" fillId="0" borderId="4" xfId="0" applyFont="1" applyFill="1" applyBorder="1" applyAlignment="1">
      <alignment horizontal="center" vertical="justify"/>
    </xf>
    <xf numFmtId="4" fontId="2" fillId="0" borderId="4" xfId="0" applyNumberFormat="1" applyFont="1" applyFill="1" applyBorder="1" applyAlignment="1">
      <alignment horizontal="right" vertical="justify"/>
    </xf>
    <xf numFmtId="4" fontId="2" fillId="0" borderId="1" xfId="0" applyNumberFormat="1" applyFont="1" applyFill="1" applyBorder="1" applyAlignment="1">
      <alignment horizontal="right" vertical="justify"/>
    </xf>
    <xf numFmtId="0" fontId="2" fillId="0" borderId="1" xfId="0" applyFont="1" applyFill="1" applyBorder="1" applyAlignment="1">
      <alignment horizontal="left" vertical="top"/>
    </xf>
    <xf numFmtId="0" fontId="2" fillId="0" borderId="4" xfId="0" applyFont="1" applyFill="1" applyBorder="1" applyAlignment="1">
      <alignment horizontal="left" vertical="top"/>
    </xf>
    <xf numFmtId="0" fontId="2" fillId="0" borderId="4" xfId="0" applyFont="1" applyFill="1" applyBorder="1" applyAlignment="1">
      <alignment vertical="top" wrapText="1"/>
    </xf>
    <xf numFmtId="0" fontId="2" fillId="0" borderId="4" xfId="0" applyFont="1" applyFill="1" applyBorder="1" applyAlignment="1">
      <alignment vertical="justify"/>
    </xf>
    <xf numFmtId="0" fontId="2" fillId="0" borderId="4" xfId="0" applyFont="1" applyFill="1" applyBorder="1" applyAlignment="1">
      <alignment horizontal="right" vertical="justify"/>
    </xf>
    <xf numFmtId="165" fontId="2" fillId="0" borderId="1" xfId="0" applyNumberFormat="1" applyFont="1" applyBorder="1" applyAlignment="1">
      <alignment horizontal="center" vertical="top"/>
    </xf>
    <xf numFmtId="0" fontId="2" fillId="0" borderId="1" xfId="0" applyFont="1" applyBorder="1" applyAlignment="1">
      <alignment horizontal="justify" vertical="top" wrapText="1"/>
    </xf>
    <xf numFmtId="4" fontId="2" fillId="0" borderId="1" xfId="0" applyNumberFormat="1" applyFont="1" applyBorder="1" applyAlignment="1">
      <alignment horizontal="center" vertical="top" wrapText="1"/>
    </xf>
    <xf numFmtId="4" fontId="2" fillId="0" borderId="1" xfId="0" applyNumberFormat="1" applyFont="1" applyFill="1" applyBorder="1" applyAlignment="1">
      <alignment horizontal="right" vertical="top" wrapText="1"/>
    </xf>
    <xf numFmtId="0" fontId="2" fillId="0" borderId="1" xfId="0" applyFont="1" applyBorder="1" applyAlignment="1">
      <alignment horizontal="justify" vertical="top"/>
    </xf>
    <xf numFmtId="0" fontId="2" fillId="0" borderId="1" xfId="0" applyFont="1" applyBorder="1" applyAlignment="1">
      <alignment horizontal="center"/>
    </xf>
    <xf numFmtId="4" fontId="4" fillId="0" borderId="1" xfId="0" applyNumberFormat="1" applyFont="1" applyFill="1" applyBorder="1" applyAlignment="1">
      <alignment horizontal="right" vertical="justify"/>
    </xf>
    <xf numFmtId="4" fontId="4" fillId="0" borderId="1" xfId="0" applyNumberFormat="1" applyFont="1" applyFill="1" applyBorder="1" applyAlignment="1">
      <alignment horizontal="right" vertical="top" wrapText="1"/>
    </xf>
    <xf numFmtId="167" fontId="2" fillId="0" borderId="1" xfId="0" applyNumberFormat="1" applyFont="1" applyBorder="1" applyAlignment="1">
      <alignment horizontal="center" vertical="top"/>
    </xf>
    <xf numFmtId="0" fontId="2" fillId="0" borderId="1" xfId="0" applyFont="1" applyBorder="1" applyAlignment="1">
      <alignment wrapText="1"/>
    </xf>
    <xf numFmtId="0" fontId="2" fillId="0" borderId="4" xfId="0" applyFont="1" applyBorder="1" applyAlignment="1">
      <alignment horizontal="center" vertical="top"/>
    </xf>
    <xf numFmtId="0" fontId="2" fillId="0" borderId="4" xfId="0" applyFont="1" applyBorder="1" applyAlignment="1">
      <alignment horizontal="justify" vertical="top" wrapText="1"/>
    </xf>
    <xf numFmtId="0" fontId="2" fillId="0" borderId="4" xfId="0" applyFont="1" applyBorder="1" applyAlignment="1">
      <alignment horizontal="center" vertical="justify"/>
    </xf>
    <xf numFmtId="165" fontId="4" fillId="0" borderId="3" xfId="0" applyNumberFormat="1" applyFont="1" applyBorder="1" applyAlignment="1">
      <alignment horizontal="center" vertical="top"/>
    </xf>
    <xf numFmtId="4" fontId="2" fillId="0" borderId="3" xfId="0" applyNumberFormat="1" applyFont="1" applyBorder="1" applyAlignment="1">
      <alignment horizontal="center" vertical="top" wrapText="1"/>
    </xf>
    <xf numFmtId="0" fontId="2" fillId="0" borderId="5" xfId="0" applyFont="1" applyBorder="1" applyAlignment="1">
      <alignment vertical="justify"/>
    </xf>
    <xf numFmtId="4" fontId="2" fillId="0" borderId="3" xfId="0" applyNumberFormat="1" applyFont="1" applyBorder="1" applyAlignment="1">
      <alignment horizontal="right" vertical="top" wrapText="1"/>
    </xf>
    <xf numFmtId="0" fontId="0" fillId="0" borderId="1" xfId="0" applyFill="1" applyBorder="1" applyAlignment="1">
      <alignment horizontal="center" vertical="top"/>
    </xf>
    <xf numFmtId="0" fontId="0" fillId="0" borderId="4" xfId="0" applyFill="1" applyBorder="1" applyAlignment="1">
      <alignment horizontal="center" vertical="top"/>
    </xf>
    <xf numFmtId="165" fontId="4" fillId="0" borderId="1" xfId="0" applyNumberFormat="1" applyFont="1" applyFill="1" applyBorder="1" applyAlignment="1">
      <alignment horizontal="center" vertical="top"/>
    </xf>
    <xf numFmtId="0" fontId="9" fillId="0" borderId="0" xfId="0" applyFont="1"/>
    <xf numFmtId="0" fontId="4" fillId="0" borderId="1" xfId="0" applyFont="1" applyFill="1" applyBorder="1" applyAlignment="1">
      <alignment vertical="top" wrapText="1"/>
    </xf>
    <xf numFmtId="0" fontId="4" fillId="0" borderId="1" xfId="0" applyFont="1" applyFill="1" applyBorder="1" applyAlignment="1">
      <alignment vertical="top"/>
    </xf>
    <xf numFmtId="4" fontId="0" fillId="0" borderId="1" xfId="0" applyNumberFormat="1" applyFont="1" applyFill="1" applyBorder="1" applyAlignment="1">
      <alignment horizontal="center" vertical="justify"/>
    </xf>
    <xf numFmtId="0" fontId="0" fillId="0" borderId="1" xfId="0" applyFont="1" applyFill="1" applyBorder="1" applyAlignment="1">
      <alignment horizontal="center" vertical="justify"/>
    </xf>
    <xf numFmtId="2" fontId="0" fillId="0" borderId="1" xfId="0" applyNumberFormat="1" applyFont="1" applyFill="1" applyBorder="1" applyAlignment="1">
      <alignment horizontal="right" vertical="justify"/>
    </xf>
    <xf numFmtId="0" fontId="4" fillId="0" borderId="1" xfId="0" applyFont="1" applyBorder="1" applyAlignment="1"/>
    <xf numFmtId="2" fontId="0" fillId="0" borderId="1" xfId="0" applyNumberFormat="1" applyFont="1" applyFill="1" applyBorder="1" applyAlignment="1">
      <alignment horizontal="center" vertical="justify"/>
    </xf>
    <xf numFmtId="0" fontId="4" fillId="0" borderId="1" xfId="0" applyFont="1" applyFill="1" applyBorder="1" applyAlignment="1">
      <alignment horizontal="center" vertical="justify" wrapText="1"/>
    </xf>
    <xf numFmtId="164" fontId="4" fillId="0" borderId="1" xfId="1" applyFont="1" applyFill="1" applyBorder="1" applyAlignment="1">
      <alignment horizontal="center" vertical="justify" wrapText="1"/>
    </xf>
    <xf numFmtId="0" fontId="4" fillId="0" borderId="1" xfId="0" applyFont="1" applyBorder="1" applyAlignment="1">
      <alignment vertical="top"/>
    </xf>
    <xf numFmtId="165" fontId="4" fillId="0" borderId="8" xfId="0" applyNumberFormat="1" applyFont="1" applyBorder="1" applyAlignment="1">
      <alignment horizontal="center" vertical="top"/>
    </xf>
    <xf numFmtId="165" fontId="4" fillId="0" borderId="1" xfId="0" applyNumberFormat="1" applyFont="1" applyBorder="1" applyAlignment="1">
      <alignment horizontal="center" vertical="top"/>
    </xf>
    <xf numFmtId="4" fontId="0" fillId="0" borderId="0" xfId="0" applyNumberFormat="1"/>
    <xf numFmtId="2" fontId="2" fillId="0" borderId="1" xfId="1" applyNumberFormat="1" applyFont="1" applyFill="1" applyBorder="1" applyAlignment="1">
      <alignment horizontal="center" vertical="justify" wrapText="1"/>
    </xf>
    <xf numFmtId="0" fontId="5" fillId="0" borderId="1" xfId="0" applyFont="1" applyFill="1" applyBorder="1" applyAlignment="1">
      <alignment horizontal="center" vertical="center"/>
    </xf>
    <xf numFmtId="167" fontId="1" fillId="0" borderId="1" xfId="0" applyNumberFormat="1" applyFont="1" applyFill="1" applyBorder="1" applyAlignment="1">
      <alignment horizontal="center" vertical="top"/>
    </xf>
    <xf numFmtId="4" fontId="5" fillId="0" borderId="1" xfId="0" applyNumberFormat="1" applyFont="1" applyFill="1" applyBorder="1" applyAlignment="1">
      <alignment horizontal="right" vertical="justify"/>
    </xf>
    <xf numFmtId="0" fontId="1" fillId="0" borderId="1" xfId="0" applyFont="1" applyFill="1" applyBorder="1" applyAlignment="1">
      <alignment horizontal="center" vertical="top"/>
    </xf>
    <xf numFmtId="0" fontId="5" fillId="0" borderId="4" xfId="0" applyFont="1" applyFill="1" applyBorder="1" applyAlignment="1">
      <alignment horizontal="center" vertical="top"/>
    </xf>
    <xf numFmtId="0" fontId="5" fillId="0" borderId="4" xfId="0" applyFont="1" applyFill="1" applyBorder="1" applyAlignment="1">
      <alignment horizontal="center" vertical="justify"/>
    </xf>
    <xf numFmtId="0" fontId="5" fillId="0" borderId="4" xfId="0" applyFont="1" applyFill="1" applyBorder="1" applyAlignment="1">
      <alignment horizontal="right" vertical="justify"/>
    </xf>
    <xf numFmtId="0" fontId="5" fillId="0" borderId="4" xfId="0" applyFont="1" applyFill="1" applyBorder="1" applyAlignment="1">
      <alignment horizontal="center" vertical="center"/>
    </xf>
    <xf numFmtId="0" fontId="0" fillId="0" borderId="1" xfId="0" applyFont="1" applyFill="1" applyBorder="1" applyAlignment="1"/>
    <xf numFmtId="0" fontId="0" fillId="0" borderId="0" xfId="0" applyBorder="1"/>
    <xf numFmtId="0" fontId="2" fillId="0" borderId="0" xfId="0" applyFont="1" applyFill="1" applyBorder="1" applyAlignment="1">
      <alignment horizontal="center" vertical="top"/>
    </xf>
    <xf numFmtId="2" fontId="2" fillId="0" borderId="0" xfId="0" applyNumberFormat="1" applyFont="1" applyFill="1" applyBorder="1" applyAlignment="1">
      <alignment horizontal="center" vertical="justify"/>
    </xf>
    <xf numFmtId="0" fontId="2" fillId="0" borderId="0" xfId="0" applyFont="1" applyFill="1" applyBorder="1" applyAlignment="1">
      <alignment horizontal="center" vertical="justify"/>
    </xf>
    <xf numFmtId="4" fontId="2" fillId="0" borderId="0" xfId="0" applyNumberFormat="1" applyFont="1" applyFill="1" applyBorder="1" applyAlignment="1">
      <alignment horizontal="right" vertical="justify"/>
    </xf>
    <xf numFmtId="4" fontId="4" fillId="0" borderId="0" xfId="0" applyNumberFormat="1" applyFont="1" applyFill="1" applyBorder="1" applyAlignment="1">
      <alignment horizontal="right" vertical="justify"/>
    </xf>
    <xf numFmtId="0" fontId="2" fillId="0" borderId="0" xfId="0" applyFont="1" applyFill="1" applyBorder="1" applyAlignment="1">
      <alignment horizontal="justify" vertical="top" wrapText="1"/>
    </xf>
    <xf numFmtId="0" fontId="2" fillId="0" borderId="0" xfId="0" applyFont="1" applyFill="1" applyBorder="1" applyAlignment="1">
      <alignment horizontal="left" vertical="top" wrapText="1"/>
    </xf>
    <xf numFmtId="4" fontId="0" fillId="0" borderId="0" xfId="0" applyNumberFormat="1" applyBorder="1"/>
    <xf numFmtId="0" fontId="11" fillId="0" borderId="0" xfId="0" applyFont="1" applyFill="1" applyBorder="1"/>
    <xf numFmtId="0" fontId="10" fillId="0" borderId="1" xfId="0" applyFont="1" applyFill="1" applyBorder="1" applyAlignment="1">
      <alignment horizontal="center" vertical="center" wrapText="1"/>
    </xf>
    <xf numFmtId="0" fontId="10" fillId="0" borderId="1" xfId="0" applyFont="1" applyFill="1" applyBorder="1" applyAlignment="1">
      <alignment horizontal="right" vertical="top" wrapText="1"/>
    </xf>
    <xf numFmtId="0" fontId="10" fillId="0" borderId="1" xfId="0" applyFont="1" applyFill="1" applyBorder="1" applyAlignment="1">
      <alignment vertical="top" wrapText="1"/>
    </xf>
    <xf numFmtId="0" fontId="11" fillId="0" borderId="3" xfId="0" applyFont="1" applyFill="1" applyBorder="1" applyAlignment="1">
      <alignment horizontal="center" wrapText="1"/>
    </xf>
    <xf numFmtId="0" fontId="11" fillId="0" borderId="4" xfId="0" applyFont="1" applyFill="1" applyBorder="1" applyAlignment="1">
      <alignment wrapText="1"/>
    </xf>
    <xf numFmtId="0" fontId="11" fillId="0" borderId="3" xfId="0" applyFont="1" applyFill="1" applyBorder="1" applyAlignment="1">
      <alignment horizontal="right" wrapText="1"/>
    </xf>
    <xf numFmtId="0" fontId="11" fillId="0" borderId="1" xfId="0" applyFont="1" applyFill="1" applyBorder="1" applyAlignment="1">
      <alignment horizontal="right" vertical="top" wrapText="1"/>
    </xf>
    <xf numFmtId="0" fontId="11" fillId="0" borderId="1" xfId="0" applyFont="1" applyFill="1" applyBorder="1" applyAlignment="1">
      <alignment horizontal="justify" vertical="top" wrapText="1"/>
    </xf>
    <xf numFmtId="0" fontId="11" fillId="0" borderId="1" xfId="0" applyFont="1" applyFill="1" applyBorder="1" applyAlignment="1">
      <alignment horizontal="center" wrapText="1"/>
    </xf>
    <xf numFmtId="0" fontId="11" fillId="0" borderId="1" xfId="0" applyFont="1" applyBorder="1" applyAlignment="1">
      <alignment horizontal="center" wrapText="1"/>
    </xf>
    <xf numFmtId="0" fontId="11" fillId="0" borderId="4" xfId="0" applyFont="1" applyFill="1" applyBorder="1" applyAlignment="1">
      <alignment horizontal="right" vertical="top" wrapText="1"/>
    </xf>
    <xf numFmtId="0" fontId="11" fillId="0" borderId="4" xfId="0" applyFont="1" applyFill="1" applyBorder="1" applyAlignment="1">
      <alignment horizontal="justify" vertical="top" wrapText="1"/>
    </xf>
    <xf numFmtId="0" fontId="11" fillId="0" borderId="4" xfId="0" applyFont="1" applyBorder="1" applyAlignment="1">
      <alignment horizontal="center" wrapText="1"/>
    </xf>
    <xf numFmtId="0" fontId="12" fillId="0" borderId="4" xfId="0" applyFont="1" applyFill="1" applyBorder="1" applyAlignment="1">
      <alignment horizontal="justify" vertical="top" wrapText="1"/>
    </xf>
    <xf numFmtId="0" fontId="13" fillId="0" borderId="1" xfId="0" applyFont="1" applyFill="1" applyBorder="1" applyAlignment="1">
      <alignment horizontal="center"/>
    </xf>
    <xf numFmtId="0" fontId="13" fillId="0" borderId="4" xfId="0" applyFont="1" applyFill="1" applyBorder="1" applyAlignment="1">
      <alignment horizontal="center"/>
    </xf>
    <xf numFmtId="0" fontId="10" fillId="0" borderId="1" xfId="0" applyFont="1" applyFill="1" applyBorder="1" applyAlignment="1">
      <alignment horizontal="justify" vertical="top" wrapText="1"/>
    </xf>
    <xf numFmtId="0" fontId="15" fillId="0" borderId="4" xfId="0" applyFont="1" applyFill="1" applyBorder="1" applyAlignment="1">
      <alignment horizontal="left" vertical="top" wrapText="1"/>
    </xf>
    <xf numFmtId="0" fontId="11" fillId="0" borderId="4" xfId="0" applyFont="1" applyFill="1" applyBorder="1" applyAlignment="1">
      <alignment horizontal="left" vertical="top" wrapText="1"/>
    </xf>
    <xf numFmtId="0" fontId="11" fillId="0" borderId="1" xfId="0" applyFont="1" applyFill="1" applyBorder="1" applyAlignment="1">
      <alignment horizontal="left" vertical="top" wrapText="1"/>
    </xf>
    <xf numFmtId="0" fontId="11" fillId="0" borderId="4" xfId="0" applyFont="1" applyBorder="1" applyAlignment="1">
      <alignment horizontal="justify" vertical="top" wrapText="1"/>
    </xf>
    <xf numFmtId="0" fontId="11" fillId="0" borderId="1" xfId="0" applyFont="1" applyFill="1" applyBorder="1" applyAlignment="1">
      <alignment horizontal="center"/>
    </xf>
    <xf numFmtId="0" fontId="13" fillId="0" borderId="2" xfId="0" applyFont="1" applyFill="1" applyBorder="1" applyAlignment="1">
      <alignment horizontal="center"/>
    </xf>
    <xf numFmtId="1" fontId="13" fillId="0" borderId="1" xfId="0" applyNumberFormat="1" applyFont="1" applyFill="1" applyBorder="1" applyAlignment="1">
      <alignment horizontal="center"/>
    </xf>
    <xf numFmtId="0" fontId="11" fillId="0" borderId="4" xfId="0" applyFont="1" applyFill="1" applyBorder="1" applyAlignment="1">
      <alignment vertical="top" wrapText="1"/>
    </xf>
    <xf numFmtId="0" fontId="11" fillId="0" borderId="2" xfId="0" applyFont="1" applyFill="1" applyBorder="1" applyAlignment="1">
      <alignment horizontal="center" wrapText="1"/>
    </xf>
    <xf numFmtId="0" fontId="11" fillId="0" borderId="2" xfId="0" applyFont="1" applyBorder="1" applyAlignment="1">
      <alignment horizontal="center" wrapText="1"/>
    </xf>
    <xf numFmtId="0" fontId="11" fillId="0" borderId="4" xfId="0" applyFont="1" applyBorder="1" applyAlignment="1">
      <alignment vertical="top" wrapText="1"/>
    </xf>
    <xf numFmtId="2" fontId="11" fillId="0" borderId="4" xfId="0" applyNumberFormat="1" applyFont="1" applyFill="1" applyBorder="1" applyAlignment="1">
      <alignment horizontal="right" vertical="top" wrapText="1"/>
    </xf>
    <xf numFmtId="165" fontId="11" fillId="0" borderId="4" xfId="0" applyNumberFormat="1" applyFont="1" applyFill="1" applyBorder="1" applyAlignment="1">
      <alignment horizontal="right" vertical="top" wrapText="1"/>
    </xf>
    <xf numFmtId="0" fontId="10" fillId="0" borderId="4" xfId="0" applyFont="1" applyBorder="1" applyAlignment="1">
      <alignment horizontal="justify" vertical="top" wrapText="1"/>
    </xf>
    <xf numFmtId="0" fontId="11" fillId="0" borderId="1" xfId="0" applyFont="1" applyFill="1" applyBorder="1" applyAlignment="1">
      <alignment vertical="top" wrapText="1"/>
    </xf>
    <xf numFmtId="0" fontId="11" fillId="0" borderId="4" xfId="0" applyFont="1" applyFill="1" applyBorder="1" applyAlignment="1">
      <alignment horizontal="center" wrapText="1"/>
    </xf>
    <xf numFmtId="0" fontId="12" fillId="0" borderId="1" xfId="0" applyFont="1" applyBorder="1" applyAlignment="1">
      <alignment vertical="top" wrapText="1"/>
    </xf>
    <xf numFmtId="0" fontId="11" fillId="0" borderId="4" xfId="0" applyFont="1" applyFill="1" applyBorder="1" applyAlignment="1">
      <alignment vertical="top"/>
    </xf>
    <xf numFmtId="0" fontId="12" fillId="0" borderId="4" xfId="0" applyFont="1" applyBorder="1" applyAlignment="1">
      <alignment horizontal="justify" vertical="top" wrapText="1"/>
    </xf>
    <xf numFmtId="0" fontId="11" fillId="0" borderId="1" xfId="0" applyFont="1" applyFill="1" applyBorder="1" applyAlignment="1">
      <alignment vertical="top"/>
    </xf>
    <xf numFmtId="0" fontId="11" fillId="0" borderId="1" xfId="0" applyFont="1" applyBorder="1" applyAlignment="1">
      <alignment vertical="top" wrapText="1"/>
    </xf>
    <xf numFmtId="0" fontId="13" fillId="0" borderId="1" xfId="0" applyFont="1" applyBorder="1" applyAlignment="1">
      <alignment horizontal="center" wrapText="1"/>
    </xf>
    <xf numFmtId="0" fontId="11" fillId="0" borderId="1" xfId="0" applyFont="1" applyFill="1" applyBorder="1"/>
    <xf numFmtId="0" fontId="11" fillId="0" borderId="1" xfId="0" applyFont="1" applyFill="1" applyBorder="1" applyAlignment="1">
      <alignment horizontal="right" vertical="top"/>
    </xf>
    <xf numFmtId="0" fontId="11" fillId="0" borderId="1" xfId="0" applyNumberFormat="1" applyFont="1" applyFill="1" applyBorder="1" applyAlignment="1">
      <alignment vertical="top" wrapText="1"/>
    </xf>
    <xf numFmtId="0" fontId="11" fillId="0" borderId="3" xfId="0" applyFont="1" applyFill="1" applyBorder="1" applyAlignment="1">
      <alignment horizontal="center"/>
    </xf>
    <xf numFmtId="0" fontId="11" fillId="0" borderId="0" xfId="0" applyFont="1" applyFill="1" applyBorder="1" applyAlignment="1">
      <alignment horizontal="center"/>
    </xf>
    <xf numFmtId="0" fontId="11" fillId="0" borderId="4" xfId="0" applyFont="1" applyFill="1" applyBorder="1" applyAlignment="1">
      <alignment horizontal="center"/>
    </xf>
    <xf numFmtId="0" fontId="11" fillId="0" borderId="4" xfId="0" applyFont="1" applyFill="1" applyBorder="1"/>
    <xf numFmtId="0" fontId="11" fillId="0" borderId="1" xfId="0" applyFont="1" applyFill="1" applyBorder="1" applyAlignment="1">
      <alignment wrapText="1"/>
    </xf>
    <xf numFmtId="1" fontId="11" fillId="0" borderId="1" xfId="0" applyNumberFormat="1" applyFont="1" applyFill="1" applyBorder="1" applyAlignment="1">
      <alignment horizontal="right" vertical="top" wrapText="1"/>
    </xf>
    <xf numFmtId="1" fontId="11" fillId="0" borderId="4" xfId="0" applyNumberFormat="1" applyFont="1" applyFill="1" applyBorder="1" applyAlignment="1">
      <alignment horizontal="right" vertical="top" wrapText="1"/>
    </xf>
    <xf numFmtId="0" fontId="20" fillId="0" borderId="1" xfId="0" applyFont="1" applyBorder="1" applyAlignment="1">
      <alignment vertical="top" wrapText="1"/>
    </xf>
    <xf numFmtId="0" fontId="11" fillId="0" borderId="0" xfId="0" applyFont="1" applyFill="1" applyBorder="1" applyAlignment="1">
      <alignment vertical="top"/>
    </xf>
    <xf numFmtId="0" fontId="4" fillId="0" borderId="0" xfId="0" applyFont="1" applyFill="1" applyBorder="1" applyAlignment="1">
      <alignment vertical="justify" wrapText="1"/>
    </xf>
    <xf numFmtId="0" fontId="2" fillId="0" borderId="0" xfId="0" applyFont="1" applyFill="1" applyBorder="1" applyAlignment="1">
      <alignment vertical="justify" wrapText="1"/>
    </xf>
    <xf numFmtId="0" fontId="20" fillId="0" borderId="1" xfId="0" applyFont="1" applyFill="1" applyBorder="1" applyAlignment="1">
      <alignment horizontal="center" vertical="center" wrapText="1"/>
    </xf>
    <xf numFmtId="0" fontId="20" fillId="0" borderId="1" xfId="1" applyNumberFormat="1" applyFont="1" applyFill="1" applyBorder="1" applyAlignment="1">
      <alignment horizontal="center" vertical="center" wrapText="1"/>
    </xf>
    <xf numFmtId="0" fontId="13" fillId="0" borderId="0" xfId="0" applyFont="1" applyFill="1"/>
    <xf numFmtId="0" fontId="13" fillId="0" borderId="1" xfId="0" applyFont="1" applyFill="1" applyBorder="1" applyAlignment="1">
      <alignment horizontal="right" vertical="top"/>
    </xf>
    <xf numFmtId="0" fontId="13" fillId="0" borderId="1" xfId="1" applyNumberFormat="1" applyFont="1" applyFill="1" applyBorder="1" applyAlignment="1">
      <alignment horizontal="center"/>
    </xf>
    <xf numFmtId="0" fontId="5" fillId="0" borderId="1" xfId="0" applyFont="1" applyFill="1" applyBorder="1" applyAlignment="1">
      <alignment horizontal="right" vertical="justify" wrapText="1"/>
    </xf>
    <xf numFmtId="0" fontId="5" fillId="0" borderId="1" xfId="0" applyFont="1" applyFill="1" applyBorder="1" applyAlignment="1">
      <alignment horizontal="justify" vertical="top" wrapText="1"/>
    </xf>
    <xf numFmtId="3" fontId="1" fillId="0" borderId="3" xfId="0" applyNumberFormat="1" applyFont="1" applyFill="1" applyBorder="1" applyAlignment="1">
      <alignment horizontal="center" wrapText="1"/>
    </xf>
    <xf numFmtId="0" fontId="1" fillId="0" borderId="3" xfId="0" applyFont="1" applyFill="1" applyBorder="1" applyAlignment="1">
      <alignment horizontal="center" wrapText="1"/>
    </xf>
    <xf numFmtId="0" fontId="1" fillId="0" borderId="3" xfId="0" applyNumberFormat="1" applyFont="1" applyFill="1" applyBorder="1" applyAlignment="1">
      <alignment horizontal="center" wrapText="1"/>
    </xf>
    <xf numFmtId="0" fontId="1" fillId="0" borderId="1" xfId="0" applyFont="1" applyFill="1" applyBorder="1" applyAlignment="1">
      <alignment horizontal="right" vertical="justify" wrapText="1"/>
    </xf>
    <xf numFmtId="0" fontId="1" fillId="0" borderId="1" xfId="0" applyFont="1" applyFill="1" applyBorder="1" applyAlignment="1">
      <alignment horizontal="justify" vertical="top" wrapText="1"/>
    </xf>
    <xf numFmtId="0" fontId="10" fillId="0" borderId="1" xfId="0" applyFont="1" applyFill="1" applyBorder="1" applyAlignment="1">
      <alignment horizontal="right" vertical="top"/>
    </xf>
    <xf numFmtId="0" fontId="13" fillId="0" borderId="3" xfId="0" applyFont="1" applyFill="1" applyBorder="1" applyAlignment="1">
      <alignment horizontal="right" vertical="top"/>
    </xf>
    <xf numFmtId="0" fontId="13" fillId="0" borderId="3" xfId="0" applyFont="1" applyFill="1" applyBorder="1" applyAlignment="1">
      <alignment horizontal="center"/>
    </xf>
    <xf numFmtId="0" fontId="13" fillId="0" borderId="3" xfId="1" applyNumberFormat="1" applyFont="1" applyFill="1" applyBorder="1" applyAlignment="1">
      <alignment horizontal="center"/>
    </xf>
    <xf numFmtId="0" fontId="13" fillId="0" borderId="2" xfId="0" applyFont="1" applyFill="1" applyBorder="1" applyAlignment="1">
      <alignment horizontal="right" vertical="top"/>
    </xf>
    <xf numFmtId="0" fontId="13" fillId="0" borderId="2" xfId="1" applyNumberFormat="1" applyFont="1" applyFill="1" applyBorder="1" applyAlignment="1">
      <alignment horizontal="center"/>
    </xf>
    <xf numFmtId="0" fontId="20" fillId="0" borderId="1" xfId="0" applyFont="1" applyFill="1" applyBorder="1" applyAlignment="1">
      <alignment horizontal="right" vertical="center"/>
    </xf>
    <xf numFmtId="0" fontId="13" fillId="0" borderId="0" xfId="0" applyFont="1" applyFill="1" applyBorder="1"/>
    <xf numFmtId="0" fontId="21" fillId="0" borderId="0" xfId="0" applyFont="1" applyFill="1"/>
    <xf numFmtId="0" fontId="21" fillId="0" borderId="0" xfId="0" applyFont="1" applyFill="1" applyBorder="1"/>
    <xf numFmtId="0" fontId="5" fillId="0" borderId="1" xfId="0" applyFont="1" applyFill="1" applyBorder="1" applyAlignment="1">
      <alignment horizontal="right" vertical="center" wrapText="1"/>
    </xf>
    <xf numFmtId="0" fontId="1" fillId="3" borderId="1" xfId="0" applyFont="1" applyFill="1" applyBorder="1" applyAlignment="1">
      <alignment horizontal="right" vertical="justify" wrapText="1"/>
    </xf>
    <xf numFmtId="3" fontId="1" fillId="0" borderId="1" xfId="0" applyNumberFormat="1" applyFont="1" applyFill="1" applyBorder="1" applyAlignment="1">
      <alignment horizontal="center" wrapText="1"/>
    </xf>
    <xf numFmtId="1" fontId="1" fillId="0" borderId="1" xfId="0" applyNumberFormat="1" applyFont="1" applyFill="1" applyBorder="1" applyAlignment="1">
      <alignment horizontal="center" wrapText="1"/>
    </xf>
    <xf numFmtId="0" fontId="1" fillId="0" borderId="1" xfId="0" applyFont="1" applyFill="1" applyBorder="1" applyAlignment="1">
      <alignment horizontal="center" wrapText="1"/>
    </xf>
    <xf numFmtId="0" fontId="1" fillId="0" borderId="1" xfId="0" applyNumberFormat="1" applyFont="1" applyFill="1" applyBorder="1" applyAlignment="1">
      <alignment horizontal="center" wrapText="1"/>
    </xf>
    <xf numFmtId="0" fontId="13" fillId="0" borderId="1" xfId="0" applyFont="1" applyFill="1" applyBorder="1"/>
    <xf numFmtId="164" fontId="13" fillId="0" borderId="0" xfId="1" applyFont="1" applyFill="1" applyBorder="1" applyAlignment="1">
      <alignment horizontal="left"/>
    </xf>
    <xf numFmtId="0" fontId="23" fillId="0" borderId="0" xfId="0" applyFont="1"/>
    <xf numFmtId="3" fontId="10" fillId="0" borderId="1" xfId="0" applyNumberFormat="1" applyFont="1" applyFill="1" applyBorder="1" applyAlignment="1">
      <alignment horizontal="center" vertical="center" wrapText="1"/>
    </xf>
    <xf numFmtId="1" fontId="10" fillId="0" borderId="1" xfId="0" applyNumberFormat="1" applyFont="1" applyFill="1" applyBorder="1" applyAlignment="1">
      <alignment horizontal="center" vertical="center" wrapText="1"/>
    </xf>
    <xf numFmtId="166" fontId="10" fillId="0" borderId="1" xfId="0" applyNumberFormat="1" applyFont="1" applyFill="1" applyBorder="1" applyAlignment="1">
      <alignment horizontal="center" vertical="center" wrapText="1"/>
    </xf>
    <xf numFmtId="0" fontId="10" fillId="0" borderId="4" xfId="0" applyFont="1" applyFill="1" applyBorder="1" applyAlignment="1">
      <alignment horizontal="center" vertical="center" wrapText="1"/>
    </xf>
    <xf numFmtId="3" fontId="10" fillId="0" borderId="4" xfId="0" applyNumberFormat="1" applyFont="1" applyFill="1" applyBorder="1" applyAlignment="1">
      <alignment horizontal="center" vertical="center" wrapText="1"/>
    </xf>
    <xf numFmtId="1" fontId="10" fillId="0" borderId="4" xfId="0" applyNumberFormat="1" applyFont="1" applyFill="1" applyBorder="1" applyAlignment="1">
      <alignment horizontal="center" vertical="center" wrapText="1"/>
    </xf>
    <xf numFmtId="166" fontId="10" fillId="0" borderId="4" xfId="0" applyNumberFormat="1" applyFont="1" applyFill="1" applyBorder="1" applyAlignment="1">
      <alignment horizontal="center" vertical="center" wrapText="1"/>
    </xf>
    <xf numFmtId="0" fontId="23" fillId="0" borderId="0" xfId="0" applyFont="1" applyFill="1"/>
    <xf numFmtId="0" fontId="13" fillId="0" borderId="1" xfId="0" applyFont="1" applyBorder="1" applyAlignment="1">
      <alignment horizontal="center"/>
    </xf>
    <xf numFmtId="0" fontId="24" fillId="0" borderId="1" xfId="0" applyFont="1" applyFill="1" applyBorder="1" applyAlignment="1">
      <alignment horizontal="center"/>
    </xf>
    <xf numFmtId="1" fontId="24" fillId="0" borderId="1" xfId="0" applyNumberFormat="1" applyFont="1" applyFill="1" applyBorder="1" applyAlignment="1">
      <alignment horizontal="center"/>
    </xf>
    <xf numFmtId="1" fontId="24" fillId="0" borderId="2" xfId="0" applyNumberFormat="1" applyFont="1" applyFill="1" applyBorder="1" applyAlignment="1">
      <alignment horizontal="right" vertical="top"/>
    </xf>
    <xf numFmtId="0" fontId="24" fillId="0" borderId="2" xfId="0" applyFont="1" applyFill="1" applyBorder="1" applyAlignment="1">
      <alignment horizontal="center"/>
    </xf>
    <xf numFmtId="1" fontId="24" fillId="0" borderId="2" xfId="0" applyNumberFormat="1" applyFont="1" applyFill="1" applyBorder="1" applyAlignment="1">
      <alignment horizontal="center"/>
    </xf>
    <xf numFmtId="1" fontId="24" fillId="0" borderId="3" xfId="0" applyNumberFormat="1" applyFont="1" applyFill="1" applyBorder="1" applyAlignment="1">
      <alignment horizontal="right" vertical="top"/>
    </xf>
    <xf numFmtId="0" fontId="24" fillId="0" borderId="3" xfId="0" applyFont="1" applyFill="1" applyBorder="1" applyAlignment="1">
      <alignment horizontal="center"/>
    </xf>
    <xf numFmtId="1" fontId="24" fillId="0" borderId="3" xfId="0" applyNumberFormat="1" applyFont="1" applyFill="1" applyBorder="1" applyAlignment="1">
      <alignment horizontal="center"/>
    </xf>
    <xf numFmtId="0" fontId="13" fillId="0" borderId="3" xfId="0" applyFont="1" applyBorder="1" applyAlignment="1">
      <alignment horizontal="center"/>
    </xf>
    <xf numFmtId="1" fontId="24" fillId="0" borderId="1" xfId="0" applyNumberFormat="1" applyFont="1" applyFill="1" applyBorder="1" applyAlignment="1">
      <alignment vertical="top"/>
    </xf>
    <xf numFmtId="0" fontId="24" fillId="0" borderId="1" xfId="2" applyFont="1" applyFill="1" applyBorder="1" applyAlignment="1">
      <alignment horizontal="center"/>
    </xf>
    <xf numFmtId="1" fontId="24" fillId="0" borderId="1" xfId="2" applyNumberFormat="1" applyFont="1" applyFill="1" applyBorder="1" applyAlignment="1">
      <alignment horizontal="center"/>
    </xf>
    <xf numFmtId="1" fontId="24" fillId="0" borderId="1" xfId="0" applyNumberFormat="1" applyFont="1" applyFill="1" applyBorder="1" applyAlignment="1">
      <alignment horizontal="center" vertical="top"/>
    </xf>
    <xf numFmtId="0" fontId="24" fillId="0" borderId="1" xfId="3" applyFont="1" applyFill="1" applyBorder="1" applyAlignment="1">
      <alignment horizontal="center"/>
    </xf>
    <xf numFmtId="1" fontId="24" fillId="0" borderId="1" xfId="3" applyNumberFormat="1" applyFont="1" applyFill="1" applyBorder="1" applyAlignment="1">
      <alignment horizontal="center"/>
    </xf>
    <xf numFmtId="0" fontId="24" fillId="0" borderId="1" xfId="4" applyFont="1" applyFill="1" applyBorder="1" applyAlignment="1">
      <alignment horizontal="center"/>
    </xf>
    <xf numFmtId="1" fontId="24" fillId="0" borderId="1" xfId="4" applyNumberFormat="1" applyFont="1" applyFill="1" applyBorder="1" applyAlignment="1">
      <alignment horizontal="center"/>
    </xf>
    <xf numFmtId="165" fontId="24" fillId="0" borderId="1" xfId="0" applyNumberFormat="1" applyFont="1" applyFill="1" applyBorder="1" applyAlignment="1">
      <alignment horizontal="right" vertical="top"/>
    </xf>
    <xf numFmtId="0" fontId="27" fillId="0" borderId="1" xfId="0" applyFont="1" applyFill="1" applyBorder="1" applyAlignment="1">
      <alignment horizontal="center"/>
    </xf>
    <xf numFmtId="2" fontId="27" fillId="0" borderId="1" xfId="0" applyNumberFormat="1" applyFont="1" applyFill="1" applyBorder="1" applyAlignment="1"/>
    <xf numFmtId="1" fontId="27" fillId="0" borderId="1" xfId="0" applyNumberFormat="1" applyFont="1" applyFill="1" applyBorder="1" applyAlignment="1">
      <alignment horizontal="center"/>
    </xf>
    <xf numFmtId="165" fontId="24" fillId="0" borderId="0" xfId="0" applyNumberFormat="1" applyFont="1" applyFill="1" applyBorder="1" applyAlignment="1">
      <alignment horizontal="right" vertical="top"/>
    </xf>
    <xf numFmtId="0" fontId="24" fillId="0" borderId="0" xfId="0" applyFont="1" applyFill="1" applyBorder="1" applyAlignment="1">
      <alignment horizontal="center"/>
    </xf>
    <xf numFmtId="2" fontId="24" fillId="0" borderId="0" xfId="0" applyNumberFormat="1" applyFont="1" applyFill="1" applyBorder="1" applyAlignment="1"/>
    <xf numFmtId="2" fontId="24" fillId="0" borderId="0" xfId="0" applyNumberFormat="1" applyFont="1" applyFill="1" applyBorder="1" applyAlignment="1">
      <alignment horizontal="right"/>
    </xf>
    <xf numFmtId="0" fontId="0" fillId="0" borderId="4" xfId="0" applyFill="1" applyBorder="1" applyAlignment="1">
      <alignment horizontal="left" vertical="top"/>
    </xf>
    <xf numFmtId="0" fontId="0" fillId="0" borderId="4" xfId="0" applyFill="1" applyBorder="1" applyAlignment="1">
      <alignment horizontal="center" vertical="justify"/>
    </xf>
    <xf numFmtId="0" fontId="20" fillId="0" borderId="1" xfId="0" applyFont="1" applyFill="1" applyBorder="1"/>
    <xf numFmtId="164" fontId="20" fillId="0" borderId="1" xfId="1" applyFont="1" applyFill="1" applyBorder="1" applyAlignment="1">
      <alignment horizontal="left"/>
    </xf>
    <xf numFmtId="0" fontId="0" fillId="0" borderId="1" xfId="0" applyBorder="1" applyAlignment="1">
      <alignment horizontal="justify" vertical="top"/>
    </xf>
    <xf numFmtId="0" fontId="0" fillId="0" borderId="1" xfId="0" applyFill="1" applyBorder="1" applyAlignment="1">
      <alignment horizontal="left" vertical="top"/>
    </xf>
    <xf numFmtId="0" fontId="0" fillId="0" borderId="0" xfId="0" applyFill="1"/>
    <xf numFmtId="0" fontId="30" fillId="0" borderId="0" xfId="0" applyFont="1"/>
    <xf numFmtId="0" fontId="0" fillId="0" borderId="0" xfId="0" applyFont="1"/>
    <xf numFmtId="0" fontId="31" fillId="0" borderId="0" xfId="0" applyFont="1"/>
    <xf numFmtId="0" fontId="31" fillId="0" borderId="1" xfId="0" applyFont="1" applyBorder="1" applyAlignment="1">
      <alignment horizontal="center" vertical="center"/>
    </xf>
    <xf numFmtId="0" fontId="30" fillId="0" borderId="2" xfId="0" applyFont="1" applyBorder="1" applyAlignment="1">
      <alignment horizontal="center"/>
    </xf>
    <xf numFmtId="0" fontId="30" fillId="0" borderId="2" xfId="0" applyFont="1" applyBorder="1"/>
    <xf numFmtId="1" fontId="30" fillId="0" borderId="2" xfId="0" applyNumberFormat="1" applyFont="1" applyBorder="1" applyAlignment="1">
      <alignment horizontal="center"/>
    </xf>
    <xf numFmtId="0" fontId="30" fillId="0" borderId="1" xfId="0" applyFont="1" applyBorder="1" applyAlignment="1">
      <alignment vertical="center"/>
    </xf>
    <xf numFmtId="0" fontId="31" fillId="0" borderId="1" xfId="0" applyFont="1" applyBorder="1" applyAlignment="1">
      <alignment horizontal="right" vertical="center"/>
    </xf>
    <xf numFmtId="1" fontId="31" fillId="0" borderId="1" xfId="0" applyNumberFormat="1" applyFont="1" applyBorder="1" applyAlignment="1">
      <alignment horizontal="center" vertical="center"/>
    </xf>
    <xf numFmtId="1" fontId="30" fillId="0" borderId="0" xfId="0" applyNumberFormat="1" applyFont="1"/>
    <xf numFmtId="0" fontId="30" fillId="0" borderId="0" xfId="0" applyFont="1" applyBorder="1"/>
    <xf numFmtId="0" fontId="28" fillId="0" borderId="2" xfId="0" applyFont="1" applyFill="1" applyBorder="1" applyAlignment="1">
      <alignment horizontal="right" vertical="top"/>
    </xf>
    <xf numFmtId="0" fontId="28" fillId="0" borderId="2" xfId="0" applyFont="1" applyFill="1" applyBorder="1" applyAlignment="1">
      <alignment horizontal="center"/>
    </xf>
    <xf numFmtId="0" fontId="28" fillId="0" borderId="2" xfId="1" applyNumberFormat="1" applyFont="1" applyFill="1" applyBorder="1" applyAlignment="1">
      <alignment horizontal="center"/>
    </xf>
    <xf numFmtId="0" fontId="28" fillId="0" borderId="3" xfId="0" applyFont="1" applyFill="1" applyBorder="1" applyAlignment="1">
      <alignment horizontal="right" vertical="top"/>
    </xf>
    <xf numFmtId="0" fontId="28" fillId="0" borderId="3" xfId="0" applyFont="1" applyFill="1" applyBorder="1" applyAlignment="1">
      <alignment horizontal="center"/>
    </xf>
    <xf numFmtId="0" fontId="28" fillId="0" borderId="3" xfId="1" applyNumberFormat="1" applyFont="1" applyFill="1" applyBorder="1" applyAlignment="1">
      <alignment horizontal="center"/>
    </xf>
    <xf numFmtId="0" fontId="28" fillId="0" borderId="1" xfId="0" applyFont="1" applyFill="1" applyBorder="1" applyAlignment="1">
      <alignment horizontal="right" vertical="top"/>
    </xf>
    <xf numFmtId="0" fontId="28" fillId="0" borderId="1" xfId="0" applyFont="1" applyFill="1" applyBorder="1" applyAlignment="1">
      <alignment horizontal="center"/>
    </xf>
    <xf numFmtId="0" fontId="28" fillId="0" borderId="1" xfId="1" applyNumberFormat="1" applyFont="1" applyFill="1" applyBorder="1" applyAlignment="1">
      <alignment horizontal="center"/>
    </xf>
    <xf numFmtId="0" fontId="28" fillId="0" borderId="4" xfId="0" applyFont="1" applyFill="1" applyBorder="1" applyAlignment="1">
      <alignment horizontal="right" vertical="top"/>
    </xf>
    <xf numFmtId="0" fontId="28" fillId="0" borderId="4" xfId="0" applyFont="1" applyFill="1" applyBorder="1" applyAlignment="1">
      <alignment horizontal="center"/>
    </xf>
    <xf numFmtId="0" fontId="28" fillId="0" borderId="4" xfId="1" applyNumberFormat="1" applyFont="1" applyFill="1" applyBorder="1" applyAlignment="1">
      <alignment horizontal="center"/>
    </xf>
    <xf numFmtId="0" fontId="28" fillId="0" borderId="3" xfId="0" applyFont="1" applyFill="1" applyBorder="1" applyAlignment="1">
      <alignment vertical="top"/>
    </xf>
    <xf numFmtId="0" fontId="28" fillId="0" borderId="4" xfId="0" applyFont="1" applyFill="1" applyBorder="1" applyAlignment="1">
      <alignment vertical="top"/>
    </xf>
    <xf numFmtId="0" fontId="28" fillId="4" borderId="4" xfId="0" applyFont="1" applyFill="1" applyBorder="1" applyAlignment="1">
      <alignment horizontal="center"/>
    </xf>
    <xf numFmtId="0" fontId="28" fillId="0" borderId="2" xfId="0" applyFont="1" applyFill="1" applyBorder="1" applyAlignment="1">
      <alignment vertical="top"/>
    </xf>
    <xf numFmtId="0" fontId="28" fillId="0" borderId="5" xfId="0" applyFont="1" applyFill="1" applyBorder="1" applyAlignment="1">
      <alignment horizontal="center"/>
    </xf>
    <xf numFmtId="0" fontId="28" fillId="4" borderId="5" xfId="0" applyFont="1" applyFill="1" applyBorder="1" applyAlignment="1">
      <alignment horizontal="center"/>
    </xf>
    <xf numFmtId="0" fontId="28" fillId="4" borderId="3" xfId="0" applyFont="1" applyFill="1" applyBorder="1" applyAlignment="1">
      <alignment horizontal="center"/>
    </xf>
    <xf numFmtId="0" fontId="1" fillId="0" borderId="1" xfId="0" applyFont="1" applyFill="1" applyBorder="1" applyAlignment="1">
      <alignment horizontal="center" vertical="justify"/>
    </xf>
    <xf numFmtId="0" fontId="31" fillId="0" borderId="1" xfId="0" applyFont="1" applyFill="1" applyBorder="1" applyAlignment="1">
      <alignment horizontal="center" vertical="top"/>
    </xf>
    <xf numFmtId="0" fontId="30" fillId="0" borderId="1" xfId="0" applyFont="1" applyFill="1" applyBorder="1" applyAlignment="1">
      <alignment horizontal="right" vertical="top" wrapText="1"/>
    </xf>
    <xf numFmtId="0" fontId="31" fillId="0" borderId="1" xfId="0" applyFont="1" applyFill="1" applyBorder="1" applyAlignment="1">
      <alignment vertical="top"/>
    </xf>
    <xf numFmtId="0" fontId="1" fillId="0" borderId="1" xfId="0" applyFont="1" applyFill="1" applyBorder="1" applyAlignment="1">
      <alignment horizontal="center"/>
    </xf>
    <xf numFmtId="0" fontId="34" fillId="0" borderId="3" xfId="0" applyFont="1" applyFill="1" applyBorder="1" applyAlignment="1">
      <alignment vertical="top"/>
    </xf>
    <xf numFmtId="0" fontId="34" fillId="0" borderId="4" xfId="0" applyFont="1" applyFill="1" applyBorder="1" applyAlignment="1">
      <alignment vertical="top"/>
    </xf>
    <xf numFmtId="0" fontId="34" fillId="0" borderId="2" xfId="0" applyFont="1" applyFill="1" applyBorder="1" applyAlignment="1">
      <alignment vertical="top"/>
    </xf>
    <xf numFmtId="0" fontId="0" fillId="0" borderId="1" xfId="0" applyBorder="1"/>
    <xf numFmtId="0" fontId="5" fillId="0" borderId="4" xfId="0" applyFont="1" applyFill="1" applyBorder="1" applyAlignment="1">
      <alignment horizontal="right" vertical="top" wrapText="1"/>
    </xf>
    <xf numFmtId="0" fontId="1" fillId="0" borderId="4" xfId="0" applyFont="1" applyFill="1" applyBorder="1" applyAlignment="1">
      <alignment horizontal="right" vertical="top" wrapText="1"/>
    </xf>
    <xf numFmtId="0" fontId="11" fillId="0" borderId="1" xfId="1" applyNumberFormat="1" applyFont="1" applyFill="1" applyBorder="1" applyAlignment="1">
      <alignment horizontal="center"/>
    </xf>
    <xf numFmtId="4" fontId="1" fillId="0" borderId="1" xfId="0" applyNumberFormat="1" applyFont="1" applyFill="1" applyBorder="1" applyAlignment="1">
      <alignment horizontal="center"/>
    </xf>
    <xf numFmtId="2" fontId="1" fillId="0" borderId="1" xfId="0" applyNumberFormat="1" applyFont="1" applyFill="1" applyBorder="1" applyAlignment="1">
      <alignment horizontal="center"/>
    </xf>
    <xf numFmtId="164" fontId="5" fillId="0" borderId="1" xfId="1" applyFont="1" applyFill="1" applyBorder="1" applyAlignment="1">
      <alignment horizontal="center"/>
    </xf>
    <xf numFmtId="2" fontId="1" fillId="3" borderId="1" xfId="0" applyNumberFormat="1" applyFont="1" applyFill="1" applyBorder="1" applyAlignment="1">
      <alignment horizontal="center"/>
    </xf>
    <xf numFmtId="0" fontId="22" fillId="0" borderId="2" xfId="0" applyFont="1" applyFill="1" applyBorder="1" applyAlignment="1">
      <alignment horizontal="center"/>
    </xf>
    <xf numFmtId="0" fontId="22" fillId="0" borderId="3" xfId="0" applyFont="1" applyFill="1" applyBorder="1" applyAlignment="1">
      <alignment horizontal="center"/>
    </xf>
    <xf numFmtId="0" fontId="13" fillId="0" borderId="1" xfId="0" applyFont="1" applyFill="1" applyBorder="1" applyAlignment="1">
      <alignment vertical="top"/>
    </xf>
    <xf numFmtId="0" fontId="39" fillId="0" borderId="0" xfId="0" applyFont="1" applyFill="1"/>
    <xf numFmtId="0" fontId="31" fillId="0" borderId="1" xfId="0" applyFont="1" applyBorder="1" applyAlignment="1">
      <alignment horizontal="right" vertical="center" wrapText="1"/>
    </xf>
    <xf numFmtId="0" fontId="31" fillId="0" borderId="1" xfId="0" applyFont="1" applyBorder="1" applyAlignment="1">
      <alignment horizontal="center" vertical="center" wrapText="1"/>
    </xf>
    <xf numFmtId="0" fontId="30" fillId="0" borderId="1" xfId="0" applyFont="1" applyBorder="1" applyAlignment="1"/>
    <xf numFmtId="0" fontId="30" fillId="0" borderId="1" xfId="0" applyFont="1" applyBorder="1" applyAlignment="1">
      <alignment horizontal="center"/>
    </xf>
    <xf numFmtId="0" fontId="28" fillId="0" borderId="1" xfId="0" applyFont="1" applyFill="1" applyBorder="1" applyAlignment="1">
      <alignment horizontal="justify" vertical="top" wrapText="1"/>
    </xf>
    <xf numFmtId="0" fontId="28" fillId="0" borderId="1" xfId="0" applyFont="1" applyBorder="1" applyAlignment="1">
      <alignment vertical="top"/>
    </xf>
    <xf numFmtId="0" fontId="31" fillId="0" borderId="1" xfId="0" applyFont="1" applyBorder="1" applyAlignment="1">
      <alignment wrapText="1"/>
    </xf>
    <xf numFmtId="2" fontId="28" fillId="0" borderId="1" xfId="0" applyNumberFormat="1" applyFont="1" applyBorder="1" applyAlignment="1">
      <alignment horizontal="center" vertical="center" wrapText="1"/>
    </xf>
    <xf numFmtId="0" fontId="28" fillId="0" borderId="18" xfId="0" applyFont="1" applyBorder="1" applyAlignment="1">
      <alignment horizontal="center" vertical="center" wrapText="1"/>
    </xf>
    <xf numFmtId="2" fontId="28" fillId="0" borderId="18" xfId="0" applyNumberFormat="1" applyFont="1" applyBorder="1" applyAlignment="1">
      <alignment horizontal="center" vertical="center"/>
    </xf>
    <xf numFmtId="0" fontId="37" fillId="0" borderId="0" xfId="0" applyFont="1" applyAlignment="1">
      <alignment horizontal="center" vertical="top"/>
    </xf>
    <xf numFmtId="0" fontId="30" fillId="0" borderId="1" xfId="0" applyFont="1" applyBorder="1" applyAlignment="1">
      <alignment vertical="top" wrapText="1"/>
    </xf>
    <xf numFmtId="2" fontId="28" fillId="0" borderId="1" xfId="0" applyNumberFormat="1" applyFont="1" applyBorder="1" applyAlignment="1">
      <alignment horizontal="center" wrapText="1"/>
    </xf>
    <xf numFmtId="0" fontId="28" fillId="0" borderId="18" xfId="0" applyFont="1" applyBorder="1" applyAlignment="1">
      <alignment horizontal="center" wrapText="1"/>
    </xf>
    <xf numFmtId="0" fontId="31" fillId="0" borderId="1" xfId="0" applyFont="1" applyBorder="1" applyAlignment="1"/>
    <xf numFmtId="2" fontId="28" fillId="0" borderId="18" xfId="0" applyNumberFormat="1" applyFont="1" applyBorder="1" applyAlignment="1">
      <alignment horizontal="center"/>
    </xf>
    <xf numFmtId="0" fontId="28" fillId="0" borderId="4" xfId="0" applyFont="1" applyBorder="1" applyAlignment="1">
      <alignment horizontal="right" vertical="top"/>
    </xf>
    <xf numFmtId="0" fontId="30" fillId="0" borderId="4" xfId="0" applyFont="1" applyBorder="1" applyAlignment="1">
      <alignment vertical="top" wrapText="1"/>
    </xf>
    <xf numFmtId="2" fontId="28" fillId="0" borderId="4" xfId="0" applyNumberFormat="1" applyFont="1" applyBorder="1" applyAlignment="1">
      <alignment horizontal="center" wrapText="1"/>
    </xf>
    <xf numFmtId="0" fontId="28" fillId="0" borderId="5" xfId="0" applyFont="1" applyBorder="1" applyAlignment="1">
      <alignment horizontal="center" wrapText="1"/>
    </xf>
    <xf numFmtId="0" fontId="30" fillId="0" borderId="4" xfId="0" applyFont="1" applyBorder="1" applyAlignment="1">
      <alignment horizontal="center"/>
    </xf>
    <xf numFmtId="0" fontId="1" fillId="0" borderId="1" xfId="0" applyFont="1" applyFill="1" applyBorder="1" applyAlignment="1">
      <alignment horizontal="right" vertical="justify"/>
    </xf>
    <xf numFmtId="0" fontId="5" fillId="0" borderId="1" xfId="0" applyFont="1" applyFill="1" applyBorder="1" applyAlignment="1">
      <alignment horizontal="right" vertical="top" wrapText="1"/>
    </xf>
    <xf numFmtId="4" fontId="1" fillId="0" borderId="1" xfId="0" applyNumberFormat="1" applyFont="1" applyFill="1" applyBorder="1" applyAlignment="1">
      <alignment horizontal="center" vertical="justify"/>
    </xf>
    <xf numFmtId="164" fontId="5" fillId="0" borderId="1" xfId="1" applyNumberFormat="1" applyFont="1" applyFill="1" applyBorder="1" applyAlignment="1">
      <alignment vertical="justify"/>
    </xf>
    <xf numFmtId="0" fontId="30" fillId="0" borderId="0" xfId="0" applyFont="1" applyBorder="1" applyAlignment="1">
      <alignment horizontal="right"/>
    </xf>
    <xf numFmtId="0" fontId="31" fillId="0" borderId="2" xfId="0" applyFont="1" applyBorder="1" applyAlignment="1">
      <alignment horizontal="center" vertical="center"/>
    </xf>
    <xf numFmtId="0" fontId="30" fillId="0" borderId="2" xfId="0" applyFont="1" applyBorder="1" applyAlignment="1">
      <alignment horizontal="left" vertical="center"/>
    </xf>
    <xf numFmtId="0" fontId="40" fillId="0" borderId="1" xfId="0" applyFont="1" applyFill="1" applyBorder="1" applyAlignment="1">
      <alignment horizontal="right" vertical="top" wrapText="1"/>
    </xf>
    <xf numFmtId="0" fontId="40" fillId="0" borderId="1" xfId="0" applyNumberFormat="1" applyFont="1" applyFill="1" applyBorder="1" applyAlignment="1">
      <alignment horizontal="center" wrapText="1"/>
    </xf>
    <xf numFmtId="0" fontId="40" fillId="0" borderId="1" xfId="0" applyFont="1" applyFill="1" applyBorder="1" applyAlignment="1">
      <alignment horizontal="justify" vertical="top" wrapText="1"/>
    </xf>
    <xf numFmtId="1" fontId="10" fillId="0" borderId="1" xfId="0" applyNumberFormat="1" applyFont="1" applyFill="1" applyBorder="1" applyAlignment="1">
      <alignment horizontal="center"/>
    </xf>
    <xf numFmtId="0" fontId="0" fillId="0" borderId="0" xfId="0" applyFill="1" applyBorder="1"/>
    <xf numFmtId="0" fontId="1" fillId="0" borderId="1" xfId="0" applyFont="1" applyFill="1" applyBorder="1" applyAlignment="1">
      <alignment horizontal="center" vertical="center"/>
    </xf>
    <xf numFmtId="0" fontId="38" fillId="0" borderId="0" xfId="0" applyFont="1" applyFill="1" applyBorder="1" applyAlignment="1"/>
    <xf numFmtId="0" fontId="37" fillId="0" borderId="0" xfId="0" applyFont="1" applyBorder="1" applyAlignment="1">
      <alignment horizontal="center" vertical="top"/>
    </xf>
    <xf numFmtId="164" fontId="5" fillId="2" borderId="1" xfId="1" applyFont="1" applyFill="1" applyBorder="1" applyAlignment="1">
      <alignment horizontal="center" vertical="justify" wrapText="1"/>
    </xf>
    <xf numFmtId="0" fontId="24" fillId="0" borderId="3" xfId="0" applyFont="1" applyFill="1" applyBorder="1" applyAlignment="1">
      <alignment horizontal="justify" vertical="top" wrapText="1"/>
    </xf>
    <xf numFmtId="0" fontId="24" fillId="0" borderId="2" xfId="0" applyFont="1" applyFill="1" applyBorder="1" applyAlignment="1">
      <alignment horizontal="justify" vertical="top" wrapText="1"/>
    </xf>
    <xf numFmtId="0" fontId="24" fillId="0" borderId="1" xfId="2" applyFont="1" applyFill="1" applyBorder="1" applyAlignment="1">
      <alignment horizontal="justify" vertical="top" wrapText="1"/>
    </xf>
    <xf numFmtId="0" fontId="24" fillId="0" borderId="1" xfId="3" applyFont="1" applyFill="1" applyBorder="1" applyAlignment="1">
      <alignment horizontal="justify" vertical="top" wrapText="1"/>
    </xf>
    <xf numFmtId="0" fontId="24" fillId="0" borderId="1" xfId="4" applyFont="1" applyFill="1" applyBorder="1" applyAlignment="1">
      <alignment horizontal="justify" vertical="top" wrapText="1"/>
    </xf>
    <xf numFmtId="0" fontId="20" fillId="0" borderId="1" xfId="0" applyFont="1" applyFill="1" applyBorder="1" applyAlignment="1">
      <alignment vertical="top" wrapText="1"/>
    </xf>
    <xf numFmtId="0" fontId="5" fillId="0" borderId="1" xfId="0" applyFont="1" applyFill="1" applyBorder="1" applyAlignment="1">
      <alignment vertical="top" wrapText="1"/>
    </xf>
    <xf numFmtId="0" fontId="1" fillId="0" borderId="1" xfId="0" applyFont="1" applyFill="1" applyBorder="1" applyAlignment="1">
      <alignment vertical="top" wrapText="1"/>
    </xf>
    <xf numFmtId="0" fontId="20" fillId="0" borderId="3" xfId="0" applyFont="1" applyFill="1" applyBorder="1" applyAlignment="1">
      <alignment vertical="top" wrapText="1"/>
    </xf>
    <xf numFmtId="0" fontId="13" fillId="0" borderId="1" xfId="0" applyFont="1" applyFill="1" applyBorder="1" applyAlignment="1">
      <alignment vertical="top" wrapText="1"/>
    </xf>
    <xf numFmtId="0" fontId="10" fillId="0" borderId="16" xfId="0" applyFont="1" applyFill="1" applyBorder="1" applyAlignment="1">
      <alignment vertical="top" wrapText="1"/>
    </xf>
    <xf numFmtId="0" fontId="10" fillId="0" borderId="17" xfId="0" applyFont="1" applyFill="1" applyBorder="1" applyAlignment="1">
      <alignment vertical="top" wrapText="1"/>
    </xf>
    <xf numFmtId="0" fontId="28" fillId="0" borderId="2" xfId="0" applyFont="1" applyFill="1" applyBorder="1" applyAlignment="1">
      <alignment vertical="top" wrapText="1"/>
    </xf>
    <xf numFmtId="0" fontId="1" fillId="0" borderId="5" xfId="0" applyFont="1" applyBorder="1" applyAlignment="1">
      <alignment vertical="top" wrapText="1"/>
    </xf>
    <xf numFmtId="0" fontId="28" fillId="0" borderId="1" xfId="0" applyFont="1" applyFill="1" applyBorder="1" applyAlignment="1">
      <alignment vertical="top" wrapText="1"/>
    </xf>
    <xf numFmtId="0" fontId="28" fillId="0" borderId="4" xfId="0" applyFont="1" applyFill="1" applyBorder="1" applyAlignment="1">
      <alignment vertical="top" wrapText="1"/>
    </xf>
    <xf numFmtId="0" fontId="1" fillId="0" borderId="4" xfId="0" applyFont="1" applyFill="1" applyBorder="1" applyAlignment="1">
      <alignment vertical="top" wrapText="1"/>
    </xf>
    <xf numFmtId="0" fontId="35" fillId="0" borderId="3" xfId="0" applyFont="1" applyFill="1" applyBorder="1" applyAlignment="1">
      <alignment vertical="top" wrapText="1"/>
    </xf>
    <xf numFmtId="0" fontId="36" fillId="0" borderId="4" xfId="0" applyFont="1" applyFill="1" applyBorder="1" applyAlignment="1">
      <alignment vertical="top" wrapText="1"/>
    </xf>
    <xf numFmtId="0" fontId="36" fillId="0" borderId="2" xfId="0" applyFont="1" applyFill="1" applyBorder="1" applyAlignment="1">
      <alignment vertical="top" wrapText="1"/>
    </xf>
    <xf numFmtId="0" fontId="32" fillId="0" borderId="1" xfId="0" applyFont="1" applyFill="1" applyBorder="1" applyAlignment="1">
      <alignment vertical="top" wrapText="1"/>
    </xf>
    <xf numFmtId="0" fontId="33" fillId="0" borderId="4" xfId="0" applyFont="1" applyFill="1" applyBorder="1" applyAlignment="1">
      <alignment vertical="top" wrapText="1"/>
    </xf>
    <xf numFmtId="0" fontId="33" fillId="0" borderId="0" xfId="0" applyFont="1" applyFill="1" applyBorder="1" applyAlignment="1">
      <alignment vertical="top" wrapText="1"/>
    </xf>
    <xf numFmtId="0" fontId="33" fillId="0" borderId="3" xfId="0" applyFont="1" applyFill="1" applyBorder="1" applyAlignment="1">
      <alignment vertical="top" wrapText="1"/>
    </xf>
    <xf numFmtId="0" fontId="5" fillId="0" borderId="1" xfId="0" quotePrefix="1" applyFont="1" applyFill="1" applyBorder="1" applyAlignment="1">
      <alignment vertical="top" wrapText="1"/>
    </xf>
    <xf numFmtId="0" fontId="13" fillId="0" borderId="0" xfId="0" applyFont="1" applyFill="1" applyBorder="1" applyAlignment="1">
      <alignment vertical="top"/>
    </xf>
    <xf numFmtId="0" fontId="0" fillId="0" borderId="0" xfId="0" applyAlignment="1">
      <alignment vertical="top"/>
    </xf>
    <xf numFmtId="0" fontId="11" fillId="0" borderId="3" xfId="0" applyFont="1" applyFill="1" applyBorder="1" applyAlignment="1">
      <alignment vertical="top" wrapText="1"/>
    </xf>
    <xf numFmtId="0" fontId="11" fillId="0" borderId="2" xfId="0" applyFont="1" applyBorder="1" applyAlignment="1">
      <alignment vertical="top" wrapText="1"/>
    </xf>
    <xf numFmtId="0" fontId="40" fillId="0" borderId="1" xfId="0" applyFont="1" applyFill="1" applyBorder="1" applyAlignment="1">
      <alignment horizontal="left" vertical="top" wrapText="1"/>
    </xf>
    <xf numFmtId="0" fontId="10" fillId="0" borderId="1" xfId="0" applyFont="1" applyFill="1" applyBorder="1" applyAlignment="1">
      <alignment horizontal="center" vertical="top" wrapText="1"/>
    </xf>
    <xf numFmtId="0" fontId="41" fillId="0" borderId="1" xfId="0" applyFont="1" applyFill="1" applyBorder="1" applyAlignment="1">
      <alignment horizontal="justify" vertical="top" wrapText="1"/>
    </xf>
    <xf numFmtId="0" fontId="10" fillId="0" borderId="4" xfId="0" applyFont="1" applyFill="1" applyBorder="1" applyAlignment="1">
      <alignment horizontal="left" vertical="top" wrapText="1"/>
    </xf>
    <xf numFmtId="0" fontId="10" fillId="0" borderId="1" xfId="0" applyFont="1" applyFill="1" applyBorder="1" applyAlignment="1">
      <alignment horizontal="left" vertical="top" wrapText="1"/>
    </xf>
    <xf numFmtId="0" fontId="27" fillId="0" borderId="1" xfId="0" applyFont="1" applyFill="1" applyBorder="1" applyAlignment="1">
      <alignment vertical="top"/>
    </xf>
    <xf numFmtId="0" fontId="27" fillId="0" borderId="0" xfId="0" applyFont="1" applyFill="1" applyBorder="1" applyAlignment="1">
      <alignment vertical="top"/>
    </xf>
    <xf numFmtId="0" fontId="24" fillId="0" borderId="0" xfId="0" applyFont="1" applyFill="1" applyBorder="1" applyAlignment="1">
      <alignment vertical="top"/>
    </xf>
    <xf numFmtId="0" fontId="23" fillId="0" borderId="0" xfId="0" applyFont="1" applyAlignment="1">
      <alignment vertical="top"/>
    </xf>
    <xf numFmtId="0" fontId="0" fillId="0" borderId="3" xfId="0" applyFont="1" applyBorder="1" applyAlignment="1">
      <alignment horizontal="justify" vertical="top" wrapText="1"/>
    </xf>
    <xf numFmtId="43" fontId="0" fillId="0" borderId="0" xfId="0" applyNumberFormat="1" applyBorder="1"/>
    <xf numFmtId="3" fontId="5" fillId="0" borderId="1" xfId="0" applyNumberFormat="1" applyFont="1" applyFill="1" applyBorder="1" applyAlignment="1">
      <alignment horizontal="right" vertical="justify"/>
    </xf>
    <xf numFmtId="0" fontId="30" fillId="0" borderId="2" xfId="0" applyFont="1" applyBorder="1" applyAlignment="1">
      <alignment horizontal="center" vertical="center"/>
    </xf>
    <xf numFmtId="0" fontId="30" fillId="0" borderId="0" xfId="0" applyFont="1" applyBorder="1" applyAlignment="1">
      <alignment horizontal="center" vertical="center"/>
    </xf>
    <xf numFmtId="0" fontId="31" fillId="0" borderId="0" xfId="0" applyFont="1" applyBorder="1" applyAlignment="1">
      <alignment horizontal="center" vertical="center"/>
    </xf>
    <xf numFmtId="1" fontId="30" fillId="0" borderId="0" xfId="0" applyNumberFormat="1" applyFont="1" applyBorder="1" applyAlignment="1">
      <alignment horizontal="center"/>
    </xf>
    <xf numFmtId="0" fontId="0" fillId="0" borderId="0" xfId="0" applyFont="1" applyBorder="1"/>
    <xf numFmtId="0" fontId="3" fillId="0" borderId="1" xfId="0" applyFont="1" applyFill="1" applyBorder="1" applyAlignment="1">
      <alignment horizontal="justify" vertical="top" wrapText="1"/>
    </xf>
    <xf numFmtId="164" fontId="5" fillId="0" borderId="1" xfId="1" applyFont="1" applyFill="1" applyBorder="1" applyAlignment="1">
      <alignment vertical="justify"/>
    </xf>
    <xf numFmtId="0" fontId="7" fillId="0" borderId="4" xfId="0" applyFont="1" applyFill="1" applyBorder="1" applyAlignment="1">
      <alignment horizontal="right" vertical="justify"/>
    </xf>
    <xf numFmtId="0" fontId="31" fillId="0" borderId="0" xfId="0" applyFont="1" applyAlignment="1">
      <alignment horizontal="left" vertical="center"/>
    </xf>
    <xf numFmtId="0" fontId="3" fillId="0" borderId="6" xfId="0" applyFont="1" applyBorder="1" applyAlignment="1">
      <alignment horizontal="center" vertical="center" wrapText="1"/>
    </xf>
    <xf numFmtId="0" fontId="3" fillId="0" borderId="10" xfId="0" applyFont="1" applyBorder="1" applyAlignment="1">
      <alignment horizontal="center" vertical="center" wrapText="1"/>
    </xf>
    <xf numFmtId="0" fontId="31" fillId="0" borderId="6" xfId="0" applyFont="1" applyBorder="1" applyAlignment="1">
      <alignment horizontal="center" wrapText="1"/>
    </xf>
    <xf numFmtId="0" fontId="31" fillId="0" borderId="10" xfId="0" applyFont="1" applyBorder="1" applyAlignment="1">
      <alignment horizontal="center" wrapText="1"/>
    </xf>
    <xf numFmtId="0" fontId="31" fillId="0" borderId="11" xfId="0" applyFont="1" applyBorder="1" applyAlignment="1">
      <alignment horizontal="center" wrapText="1"/>
    </xf>
    <xf numFmtId="0" fontId="31" fillId="0" borderId="0" xfId="0" applyFont="1" applyBorder="1" applyAlignment="1">
      <alignment horizontal="center"/>
    </xf>
    <xf numFmtId="0" fontId="3" fillId="0" borderId="7" xfId="0" applyFont="1" applyBorder="1" applyAlignment="1">
      <alignment horizontal="center" vertical="center" wrapText="1"/>
    </xf>
    <xf numFmtId="0" fontId="3" fillId="0" borderId="12" xfId="0" applyFont="1" applyBorder="1" applyAlignment="1">
      <alignment horizontal="center" vertical="center" wrapText="1"/>
    </xf>
    <xf numFmtId="0" fontId="3" fillId="0" borderId="9"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1" xfId="0" applyFont="1" applyBorder="1" applyAlignment="1">
      <alignment horizontal="center" vertical="center" wrapText="1"/>
    </xf>
    <xf numFmtId="0" fontId="10" fillId="0" borderId="3"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9" xfId="0" applyFont="1" applyBorder="1" applyAlignment="1">
      <alignment horizontal="center" vertical="center" wrapText="1"/>
    </xf>
    <xf numFmtId="0" fontId="10" fillId="0" borderId="4" xfId="0" applyFont="1" applyFill="1" applyBorder="1" applyAlignment="1">
      <alignment horizontal="center" vertical="center" wrapText="1"/>
    </xf>
    <xf numFmtId="0" fontId="5" fillId="0" borderId="13" xfId="0" applyFont="1" applyFill="1" applyBorder="1" applyAlignment="1">
      <alignment horizontal="center" vertical="top"/>
    </xf>
    <xf numFmtId="0" fontId="5" fillId="0" borderId="14" xfId="0" applyFont="1" applyFill="1" applyBorder="1" applyAlignment="1">
      <alignment horizontal="center" vertical="top"/>
    </xf>
    <xf numFmtId="0" fontId="5" fillId="0" borderId="15" xfId="0" applyFont="1" applyFill="1" applyBorder="1" applyAlignment="1">
      <alignment horizontal="center" vertical="top"/>
    </xf>
  </cellXfs>
  <cellStyles count="5">
    <cellStyle name="Comma" xfId="1" builtinId="3"/>
    <cellStyle name="Normal" xfId="0" builtinId="0"/>
    <cellStyle name="Normal 11" xfId="2"/>
    <cellStyle name="Normal 12" xfId="3"/>
    <cellStyle name="Normal 13" xfId="4"/>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0"/>
  <sheetViews>
    <sheetView topLeftCell="A7" workbookViewId="0">
      <selection activeCell="D30" sqref="D30"/>
    </sheetView>
  </sheetViews>
  <sheetFormatPr defaultRowHeight="11.25" x14ac:dyDescent="0.2"/>
  <cols>
    <col min="2" max="2" width="14.1640625" customWidth="1"/>
    <col min="3" max="3" width="44.33203125" customWidth="1"/>
    <col min="4" max="4" width="31.83203125" customWidth="1"/>
    <col min="16" max="16" width="36.1640625" customWidth="1"/>
  </cols>
  <sheetData>
    <row r="1" spans="1:17" ht="12.75" x14ac:dyDescent="0.2">
      <c r="A1" s="54"/>
      <c r="B1" s="54"/>
      <c r="C1" s="215" t="s">
        <v>270</v>
      </c>
      <c r="D1" s="54"/>
    </row>
    <row r="2" spans="1:17" ht="12.75" x14ac:dyDescent="0.2">
      <c r="A2" s="54"/>
      <c r="B2" s="54"/>
      <c r="C2" s="215"/>
      <c r="D2" s="54"/>
    </row>
    <row r="3" spans="1:17" ht="12.75" x14ac:dyDescent="0.2">
      <c r="A3" s="54"/>
      <c r="B3" s="54"/>
      <c r="C3" s="215" t="s">
        <v>269</v>
      </c>
      <c r="D3" s="54"/>
    </row>
    <row r="4" spans="1:17" ht="12.75" x14ac:dyDescent="0.2">
      <c r="A4" s="213"/>
      <c r="B4" s="213"/>
      <c r="C4" s="213"/>
      <c r="D4" s="213"/>
      <c r="E4" s="214"/>
      <c r="K4" s="78"/>
      <c r="L4" s="343"/>
      <c r="M4" s="78"/>
      <c r="N4" s="78"/>
      <c r="O4" s="78"/>
      <c r="P4" s="343"/>
      <c r="Q4" s="78"/>
    </row>
    <row r="5" spans="1:17" ht="12.75" x14ac:dyDescent="0.2">
      <c r="A5" s="213"/>
      <c r="B5" s="216" t="s">
        <v>82</v>
      </c>
      <c r="C5" s="216" t="s">
        <v>83</v>
      </c>
      <c r="D5" s="216" t="s">
        <v>91</v>
      </c>
      <c r="E5" s="214"/>
      <c r="K5" s="78"/>
      <c r="L5" s="344"/>
      <c r="M5" s="78"/>
      <c r="N5" s="78"/>
      <c r="O5" s="78"/>
      <c r="P5" s="344"/>
      <c r="Q5" s="78"/>
    </row>
    <row r="6" spans="1:17" ht="12.75" x14ac:dyDescent="0.2">
      <c r="A6" s="213"/>
      <c r="B6" s="290">
        <v>1</v>
      </c>
      <c r="C6" s="291" t="s">
        <v>253</v>
      </c>
      <c r="D6" s="342">
        <f>Civil!F11</f>
        <v>0</v>
      </c>
      <c r="E6" s="214"/>
      <c r="K6" s="78"/>
      <c r="L6" s="345"/>
      <c r="M6" s="78"/>
      <c r="N6" s="78"/>
      <c r="O6" s="78"/>
      <c r="P6" s="345"/>
      <c r="Q6" s="78"/>
    </row>
    <row r="7" spans="1:17" ht="12.75" x14ac:dyDescent="0.2">
      <c r="A7" s="213"/>
      <c r="B7" s="290"/>
      <c r="C7" s="290"/>
      <c r="D7" s="290"/>
      <c r="E7" s="214"/>
      <c r="K7" s="78"/>
      <c r="L7" s="224"/>
      <c r="M7" s="78"/>
      <c r="N7" s="78"/>
      <c r="O7" s="78"/>
      <c r="P7" s="224"/>
      <c r="Q7" s="78"/>
    </row>
    <row r="8" spans="1:17" ht="12.75" x14ac:dyDescent="0.2">
      <c r="A8" s="213"/>
      <c r="B8" s="217">
        <v>2</v>
      </c>
      <c r="C8" s="218" t="s">
        <v>92</v>
      </c>
      <c r="D8" s="219">
        <f>'FURNISHING WORK'!F67</f>
        <v>0</v>
      </c>
      <c r="E8" s="214"/>
      <c r="K8" s="78"/>
      <c r="L8" s="345"/>
      <c r="M8" s="78"/>
      <c r="N8" s="78"/>
      <c r="O8" s="78"/>
      <c r="P8" s="345"/>
      <c r="Q8" s="78"/>
    </row>
    <row r="9" spans="1:17" ht="12.75" x14ac:dyDescent="0.2">
      <c r="A9" s="213"/>
      <c r="B9" s="217"/>
      <c r="C9" s="218"/>
      <c r="D9" s="218"/>
      <c r="E9" s="214"/>
      <c r="K9" s="78"/>
      <c r="L9" s="345"/>
      <c r="M9" s="78"/>
      <c r="N9" s="78"/>
      <c r="O9" s="78"/>
      <c r="P9" s="345"/>
      <c r="Q9" s="78"/>
    </row>
    <row r="10" spans="1:17" ht="12.75" x14ac:dyDescent="0.2">
      <c r="A10" s="213"/>
      <c r="B10" s="217">
        <v>3</v>
      </c>
      <c r="C10" s="218" t="s">
        <v>208</v>
      </c>
      <c r="D10" s="219">
        <f>'ELECTRICAL WORK'!F71</f>
        <v>0</v>
      </c>
      <c r="E10" s="214"/>
      <c r="K10" s="78"/>
      <c r="L10" s="345"/>
      <c r="M10" s="78"/>
      <c r="N10" s="78"/>
      <c r="O10" s="78"/>
      <c r="P10" s="345"/>
      <c r="Q10" s="78"/>
    </row>
    <row r="11" spans="1:17" ht="12.75" x14ac:dyDescent="0.2">
      <c r="A11" s="213"/>
      <c r="B11" s="217"/>
      <c r="C11" s="218"/>
      <c r="D11" s="219"/>
      <c r="E11" s="214"/>
      <c r="K11" s="78"/>
      <c r="L11" s="345"/>
      <c r="M11" s="78"/>
      <c r="N11" s="78"/>
      <c r="O11" s="78"/>
      <c r="P11" s="345"/>
      <c r="Q11" s="78"/>
    </row>
    <row r="12" spans="1:17" ht="12.75" x14ac:dyDescent="0.2">
      <c r="A12" s="213"/>
      <c r="B12" s="217">
        <v>4</v>
      </c>
      <c r="C12" s="218" t="s">
        <v>206</v>
      </c>
      <c r="D12" s="219">
        <f>+CCTV!F14</f>
        <v>0</v>
      </c>
      <c r="E12" s="214"/>
      <c r="K12" s="78"/>
      <c r="L12" s="345"/>
      <c r="M12" s="78"/>
      <c r="N12" s="78"/>
      <c r="O12" s="78"/>
      <c r="P12" s="345"/>
      <c r="Q12" s="78"/>
    </row>
    <row r="13" spans="1:17" ht="12.75" x14ac:dyDescent="0.2">
      <c r="A13" s="213"/>
      <c r="B13" s="217"/>
      <c r="C13" s="218"/>
      <c r="D13" s="219"/>
      <c r="E13" s="214"/>
      <c r="K13" s="78"/>
      <c r="L13" s="345"/>
      <c r="M13" s="78"/>
      <c r="N13" s="78"/>
      <c r="O13" s="78"/>
      <c r="P13" s="345"/>
      <c r="Q13" s="78"/>
    </row>
    <row r="14" spans="1:17" ht="12.75" x14ac:dyDescent="0.2">
      <c r="A14" s="213"/>
      <c r="B14" s="217">
        <v>5</v>
      </c>
      <c r="C14" s="218" t="s">
        <v>93</v>
      </c>
      <c r="D14" s="219">
        <f>+'AC WORK'!F15</f>
        <v>0</v>
      </c>
      <c r="E14" s="214"/>
      <c r="K14" s="78"/>
      <c r="L14" s="345"/>
      <c r="M14" s="78"/>
      <c r="N14" s="78"/>
      <c r="O14" s="78"/>
      <c r="P14" s="345"/>
      <c r="Q14" s="78"/>
    </row>
    <row r="15" spans="1:17" ht="12.75" x14ac:dyDescent="0.2">
      <c r="A15" s="213"/>
      <c r="B15" s="217"/>
      <c r="C15" s="218"/>
      <c r="D15" s="219"/>
      <c r="E15" s="214"/>
      <c r="K15" s="78"/>
      <c r="L15" s="345"/>
      <c r="M15" s="78"/>
      <c r="N15" s="78"/>
      <c r="O15" s="78"/>
      <c r="P15" s="345"/>
      <c r="Q15" s="78"/>
    </row>
    <row r="16" spans="1:17" ht="12.75" x14ac:dyDescent="0.2">
      <c r="A16" s="213"/>
      <c r="B16" s="217">
        <v>6</v>
      </c>
      <c r="C16" s="218" t="s">
        <v>94</v>
      </c>
      <c r="D16" s="219">
        <f>+'BHOUGHTOUT FURNITURE'!F15</f>
        <v>0</v>
      </c>
      <c r="E16" s="214"/>
      <c r="K16" s="78"/>
      <c r="L16" s="345"/>
      <c r="M16" s="78"/>
      <c r="N16" s="78"/>
      <c r="O16" s="78"/>
      <c r="P16" s="345"/>
      <c r="Q16" s="78"/>
    </row>
    <row r="17" spans="1:17" ht="12.75" x14ac:dyDescent="0.2">
      <c r="A17" s="213"/>
      <c r="B17" s="217"/>
      <c r="C17" s="218"/>
      <c r="D17" s="219"/>
      <c r="E17" s="214"/>
      <c r="K17" s="78"/>
      <c r="L17" s="78"/>
      <c r="M17" s="78"/>
      <c r="N17" s="78"/>
      <c r="O17" s="78"/>
      <c r="P17" s="78"/>
      <c r="Q17" s="78"/>
    </row>
    <row r="18" spans="1:17" ht="12.75" x14ac:dyDescent="0.2">
      <c r="A18" s="213"/>
      <c r="B18" s="217">
        <v>7</v>
      </c>
      <c r="C18" s="218" t="s">
        <v>207</v>
      </c>
      <c r="D18" s="219">
        <f>+'FIRE ALARM'!F16</f>
        <v>0</v>
      </c>
      <c r="E18" s="214"/>
      <c r="K18" s="78"/>
      <c r="L18" s="78"/>
      <c r="M18" s="78"/>
      <c r="N18" s="78"/>
      <c r="O18" s="78"/>
      <c r="P18" s="78"/>
      <c r="Q18" s="78"/>
    </row>
    <row r="19" spans="1:17" ht="12.75" x14ac:dyDescent="0.2">
      <c r="A19" s="213"/>
      <c r="B19" s="217"/>
      <c r="C19" s="218"/>
      <c r="D19" s="219"/>
      <c r="E19" s="214"/>
      <c r="K19" s="78"/>
      <c r="L19" s="78"/>
      <c r="M19" s="78"/>
      <c r="N19" s="78"/>
      <c r="O19" s="78"/>
      <c r="P19" s="78"/>
      <c r="Q19" s="78"/>
    </row>
    <row r="20" spans="1:17" ht="12.75" x14ac:dyDescent="0.2">
      <c r="A20" s="213"/>
      <c r="B20" s="220"/>
      <c r="C20" s="221" t="s">
        <v>84</v>
      </c>
      <c r="D20" s="222">
        <f>SUM(D6:D19)</f>
        <v>0</v>
      </c>
      <c r="E20" s="214"/>
    </row>
    <row r="21" spans="1:17" ht="12.75" x14ac:dyDescent="0.2">
      <c r="A21" s="213"/>
      <c r="B21" s="213"/>
      <c r="C21" s="213"/>
      <c r="D21" s="223"/>
      <c r="E21" s="214"/>
    </row>
    <row r="22" spans="1:17" ht="12.75" x14ac:dyDescent="0.2">
      <c r="A22" s="213"/>
      <c r="B22" s="350" t="s">
        <v>271</v>
      </c>
      <c r="C22" s="350"/>
      <c r="D22" s="350"/>
      <c r="E22" s="214"/>
    </row>
    <row r="23" spans="1:17" ht="12.75" x14ac:dyDescent="0.2">
      <c r="A23" s="213"/>
      <c r="B23" s="215"/>
      <c r="C23" s="224"/>
      <c r="D23" s="213"/>
      <c r="E23" s="214"/>
    </row>
    <row r="24" spans="1:17" x14ac:dyDescent="0.2">
      <c r="A24" s="214"/>
      <c r="B24" s="214"/>
      <c r="C24" s="214"/>
      <c r="D24" s="214"/>
      <c r="E24" s="214"/>
    </row>
    <row r="30" spans="1:17" x14ac:dyDescent="0.2">
      <c r="D30" t="s">
        <v>273</v>
      </c>
    </row>
  </sheetData>
  <mergeCells count="1">
    <mergeCell ref="B22:D22"/>
  </mergeCells>
  <pageMargins left="0.59055118110236204" right="0.59055118110236204" top="0.78740157480314998" bottom="0.78740157480314998" header="0.31496062992126" footer="0.31496062992126"/>
  <pageSetup paperSize="9" orientation="portrait"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C3" sqref="C3:E3"/>
    </sheetView>
  </sheetViews>
  <sheetFormatPr defaultColWidth="10.6640625" defaultRowHeight="12.75" x14ac:dyDescent="0.2"/>
  <cols>
    <col min="1" max="1" width="5" style="289" customWidth="1"/>
    <col min="2" max="2" width="62.33203125" style="224" customWidth="1"/>
    <col min="3" max="3" width="8.83203125" style="224" customWidth="1"/>
    <col min="4" max="4" width="10.33203125" style="224" customWidth="1"/>
    <col min="5" max="5" width="11" style="224" customWidth="1"/>
    <col min="6" max="6" width="12" style="224" bestFit="1" customWidth="1"/>
    <col min="7" max="7" width="10.6640625" style="224"/>
    <col min="8" max="8" width="10.1640625" style="224" customWidth="1"/>
    <col min="9" max="16384" width="10.6640625" style="224"/>
  </cols>
  <sheetData>
    <row r="1" spans="1:11" s="263" customFormat="1" ht="36" customHeight="1" x14ac:dyDescent="0.25">
      <c r="A1" s="351" t="s">
        <v>259</v>
      </c>
      <c r="B1" s="352"/>
      <c r="C1" s="352"/>
      <c r="D1" s="352"/>
      <c r="E1" s="352"/>
      <c r="F1" s="352"/>
      <c r="G1" s="298"/>
      <c r="H1" s="161"/>
      <c r="I1" s="161"/>
      <c r="J1" s="161"/>
      <c r="K1" s="161"/>
    </row>
    <row r="2" spans="1:11" x14ac:dyDescent="0.2">
      <c r="A2" s="353" t="s">
        <v>236</v>
      </c>
      <c r="B2" s="354"/>
      <c r="C2" s="354"/>
      <c r="D2" s="354"/>
      <c r="E2" s="354"/>
      <c r="F2" s="355"/>
    </row>
    <row r="3" spans="1:11" ht="35.25" customHeight="1" x14ac:dyDescent="0.2">
      <c r="A3" s="264" t="s">
        <v>237</v>
      </c>
      <c r="B3" s="265" t="s">
        <v>99</v>
      </c>
      <c r="C3" s="265" t="s">
        <v>100</v>
      </c>
      <c r="D3" s="265" t="s">
        <v>275</v>
      </c>
      <c r="E3" s="265" t="s">
        <v>274</v>
      </c>
      <c r="F3" s="265" t="s">
        <v>238</v>
      </c>
    </row>
    <row r="4" spans="1:11" x14ac:dyDescent="0.2">
      <c r="A4" s="266">
        <v>2</v>
      </c>
      <c r="B4" s="147" t="s">
        <v>239</v>
      </c>
      <c r="C4" s="267"/>
      <c r="D4" s="267"/>
      <c r="E4" s="267"/>
      <c r="F4" s="267"/>
    </row>
    <row r="5" spans="1:11" ht="86.25" customHeight="1" x14ac:dyDescent="0.2">
      <c r="A5" s="266"/>
      <c r="B5" s="268" t="s">
        <v>240</v>
      </c>
      <c r="C5" s="267">
        <v>120</v>
      </c>
      <c r="D5" s="267"/>
      <c r="E5" s="267" t="s">
        <v>241</v>
      </c>
      <c r="F5" s="267">
        <f t="shared" ref="F5:F10" si="0">C5*D5</f>
        <v>0</v>
      </c>
    </row>
    <row r="6" spans="1:11" s="274" customFormat="1" ht="13.5" customHeight="1" x14ac:dyDescent="0.2">
      <c r="A6" s="269">
        <v>3</v>
      </c>
      <c r="B6" s="270" t="s">
        <v>242</v>
      </c>
      <c r="C6" s="271"/>
      <c r="D6" s="272"/>
      <c r="E6" s="273"/>
      <c r="F6" s="267"/>
      <c r="G6" s="299"/>
    </row>
    <row r="7" spans="1:11" s="274" customFormat="1" ht="87" customHeight="1" x14ac:dyDescent="0.2">
      <c r="A7" s="269"/>
      <c r="B7" s="275" t="s">
        <v>243</v>
      </c>
      <c r="C7" s="276">
        <v>240</v>
      </c>
      <c r="D7" s="277"/>
      <c r="E7" s="267" t="s">
        <v>241</v>
      </c>
      <c r="F7" s="267">
        <f t="shared" si="0"/>
        <v>0</v>
      </c>
      <c r="G7" s="299"/>
    </row>
    <row r="8" spans="1:11" s="274" customFormat="1" ht="14.25" customHeight="1" x14ac:dyDescent="0.2">
      <c r="A8" s="269">
        <v>4</v>
      </c>
      <c r="B8" s="278" t="s">
        <v>244</v>
      </c>
      <c r="C8" s="276"/>
      <c r="D8" s="277"/>
      <c r="E8" s="279"/>
      <c r="F8" s="267"/>
      <c r="G8" s="299"/>
    </row>
    <row r="9" spans="1:11" s="274" customFormat="1" ht="31.5" customHeight="1" x14ac:dyDescent="0.2">
      <c r="A9" s="280" t="s">
        <v>24</v>
      </c>
      <c r="B9" s="281" t="s">
        <v>245</v>
      </c>
      <c r="C9" s="282">
        <v>240</v>
      </c>
      <c r="D9" s="283"/>
      <c r="E9" s="284" t="s">
        <v>241</v>
      </c>
      <c r="F9" s="267">
        <f t="shared" si="0"/>
        <v>0</v>
      </c>
      <c r="G9" s="299"/>
    </row>
    <row r="10" spans="1:11" s="139" customFormat="1" ht="72.75" customHeight="1" x14ac:dyDescent="0.2">
      <c r="A10" s="285" t="s">
        <v>1</v>
      </c>
      <c r="B10" s="152" t="s">
        <v>246</v>
      </c>
      <c r="C10" s="256">
        <v>240</v>
      </c>
      <c r="D10" s="248"/>
      <c r="E10" s="267" t="s">
        <v>241</v>
      </c>
      <c r="F10" s="267">
        <f t="shared" si="0"/>
        <v>0</v>
      </c>
      <c r="I10" s="140"/>
    </row>
    <row r="11" spans="1:11" s="139" customFormat="1" ht="19.5" customHeight="1" x14ac:dyDescent="0.2">
      <c r="A11" s="244"/>
      <c r="B11" s="286" t="s">
        <v>247</v>
      </c>
      <c r="C11" s="287"/>
      <c r="D11" s="244"/>
      <c r="E11" s="267"/>
      <c r="F11" s="288">
        <f>F10+F9+F7+F5</f>
        <v>0</v>
      </c>
      <c r="I11" s="140"/>
    </row>
    <row r="12" spans="1:11" ht="15" customHeight="1" x14ac:dyDescent="0.2">
      <c r="A12" s="356"/>
      <c r="B12" s="356"/>
      <c r="C12" s="356"/>
      <c r="D12" s="356"/>
      <c r="E12" s="356"/>
      <c r="F12" s="356"/>
    </row>
    <row r="17" ht="16.5" customHeight="1" x14ac:dyDescent="0.2"/>
    <row r="19" ht="15.75" customHeight="1" x14ac:dyDescent="0.2"/>
  </sheetData>
  <mergeCells count="3">
    <mergeCell ref="A1:F1"/>
    <mergeCell ref="A2:F2"/>
    <mergeCell ref="A12:F12"/>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topLeftCell="A52" workbookViewId="0">
      <selection activeCell="B58" sqref="B58"/>
    </sheetView>
  </sheetViews>
  <sheetFormatPr defaultRowHeight="11.25" x14ac:dyDescent="0.2"/>
  <cols>
    <col min="1" max="1" width="5" customWidth="1"/>
    <col min="2" max="2" width="55" style="327" customWidth="1"/>
    <col min="3" max="3" width="9.5" bestFit="1" customWidth="1"/>
    <col min="4" max="4" width="10" bestFit="1" customWidth="1"/>
    <col min="5" max="5" width="10.6640625" customWidth="1"/>
    <col min="6" max="6" width="16.1640625" customWidth="1"/>
    <col min="7" max="7" width="12.6640625" bestFit="1" customWidth="1"/>
    <col min="8" max="16384" width="9.33203125" style="78"/>
  </cols>
  <sheetData>
    <row r="1" spans="1:7" ht="48" customHeight="1" x14ac:dyDescent="0.2">
      <c r="A1" s="357" t="s">
        <v>260</v>
      </c>
      <c r="B1" s="358"/>
      <c r="C1" s="358"/>
      <c r="D1" s="358"/>
      <c r="E1" s="358"/>
      <c r="F1" s="359"/>
    </row>
    <row r="2" spans="1:7" s="160" customFormat="1" ht="25.5" x14ac:dyDescent="0.2">
      <c r="A2" s="141" t="s">
        <v>155</v>
      </c>
      <c r="B2" s="306" t="s">
        <v>99</v>
      </c>
      <c r="C2" s="141" t="s">
        <v>194</v>
      </c>
      <c r="D2" s="141" t="s">
        <v>275</v>
      </c>
      <c r="E2" s="141" t="s">
        <v>274</v>
      </c>
      <c r="F2" s="142" t="s">
        <v>156</v>
      </c>
      <c r="G2" s="143"/>
    </row>
    <row r="3" spans="1:7" s="160" customFormat="1" ht="12.75" x14ac:dyDescent="0.2">
      <c r="A3" s="141">
        <v>1</v>
      </c>
      <c r="B3" s="306" t="s">
        <v>157</v>
      </c>
      <c r="C3" s="141"/>
      <c r="D3" s="141"/>
      <c r="E3" s="141"/>
      <c r="F3" s="142"/>
      <c r="G3" s="143"/>
    </row>
    <row r="4" spans="1:7" s="160" customFormat="1" ht="409.5" customHeight="1" x14ac:dyDescent="0.2">
      <c r="A4" s="144"/>
      <c r="B4" s="125" t="s">
        <v>158</v>
      </c>
      <c r="C4" s="102">
        <v>900</v>
      </c>
      <c r="D4" s="102"/>
      <c r="E4" s="102" t="s">
        <v>159</v>
      </c>
      <c r="F4" s="145">
        <f>D4*C4</f>
        <v>0</v>
      </c>
      <c r="G4" s="143"/>
    </row>
    <row r="5" spans="1:7" s="140" customFormat="1" ht="30.75" customHeight="1" x14ac:dyDescent="0.2">
      <c r="A5" s="146">
        <v>2</v>
      </c>
      <c r="B5" s="307" t="s">
        <v>160</v>
      </c>
      <c r="C5" s="148"/>
      <c r="D5" s="148"/>
      <c r="E5" s="149"/>
      <c r="F5" s="150"/>
    </row>
    <row r="6" spans="1:7" s="140" customFormat="1" ht="124.5" customHeight="1" x14ac:dyDescent="0.2">
      <c r="A6" s="151"/>
      <c r="B6" s="308" t="s">
        <v>161</v>
      </c>
      <c r="C6" s="148">
        <v>1000</v>
      </c>
      <c r="D6" s="148"/>
      <c r="E6" s="149" t="s">
        <v>17</v>
      </c>
      <c r="F6" s="150">
        <f>D6*C6</f>
        <v>0</v>
      </c>
    </row>
    <row r="7" spans="1:7" s="160" customFormat="1" ht="12.75" x14ac:dyDescent="0.2">
      <c r="A7" s="153">
        <v>3</v>
      </c>
      <c r="B7" s="90" t="s">
        <v>5</v>
      </c>
      <c r="C7" s="109"/>
      <c r="D7" s="109"/>
      <c r="E7" s="109"/>
      <c r="F7" s="255"/>
      <c r="G7" s="143"/>
    </row>
    <row r="8" spans="1:7" s="160" customFormat="1" ht="12.75" x14ac:dyDescent="0.2">
      <c r="A8" s="144" t="s">
        <v>162</v>
      </c>
      <c r="B8" s="90" t="s">
        <v>163</v>
      </c>
      <c r="C8" s="109"/>
      <c r="D8" s="109"/>
      <c r="E8" s="109"/>
      <c r="F8" s="255"/>
      <c r="G8" s="143"/>
    </row>
    <row r="9" spans="1:7" s="160" customFormat="1" ht="98.25" customHeight="1" x14ac:dyDescent="0.2">
      <c r="A9" s="153"/>
      <c r="B9" s="129" t="s">
        <v>235</v>
      </c>
      <c r="C9" s="109"/>
      <c r="D9" s="109"/>
      <c r="E9" s="109"/>
      <c r="F9" s="255"/>
      <c r="G9" s="143"/>
    </row>
    <row r="10" spans="1:7" s="160" customFormat="1" ht="149.25" customHeight="1" x14ac:dyDescent="0.2">
      <c r="A10" s="144"/>
      <c r="B10" s="119" t="s">
        <v>164</v>
      </c>
      <c r="C10" s="102">
        <v>420</v>
      </c>
      <c r="D10" s="102"/>
      <c r="E10" s="102" t="s">
        <v>159</v>
      </c>
      <c r="F10" s="145">
        <f>D10*C10</f>
        <v>0</v>
      </c>
      <c r="G10" s="143"/>
    </row>
    <row r="11" spans="1:7" s="160" customFormat="1" ht="24" customHeight="1" x14ac:dyDescent="0.2">
      <c r="A11" s="154" t="s">
        <v>165</v>
      </c>
      <c r="B11" s="309" t="s">
        <v>166</v>
      </c>
      <c r="C11" s="155"/>
      <c r="D11" s="155"/>
      <c r="E11" s="155"/>
      <c r="F11" s="156"/>
      <c r="G11" s="143"/>
    </row>
    <row r="12" spans="1:7" s="160" customFormat="1" ht="199.5" customHeight="1" x14ac:dyDescent="0.2">
      <c r="A12" s="154"/>
      <c r="B12" s="328" t="s">
        <v>167</v>
      </c>
      <c r="C12" s="155">
        <v>345</v>
      </c>
      <c r="D12" s="155"/>
      <c r="E12" s="155" t="s">
        <v>159</v>
      </c>
      <c r="F12" s="156">
        <f>D12*C12</f>
        <v>0</v>
      </c>
      <c r="G12" s="143"/>
    </row>
    <row r="13" spans="1:7" s="160" customFormat="1" ht="12.75" x14ac:dyDescent="0.2">
      <c r="A13" s="154" t="s">
        <v>168</v>
      </c>
      <c r="B13" s="90" t="s">
        <v>169</v>
      </c>
      <c r="C13" s="155"/>
      <c r="D13" s="155"/>
      <c r="E13" s="155"/>
      <c r="F13" s="156"/>
      <c r="G13" s="143"/>
    </row>
    <row r="14" spans="1:7" s="160" customFormat="1" ht="140.25" x14ac:dyDescent="0.2">
      <c r="A14" s="157"/>
      <c r="B14" s="112" t="s">
        <v>170</v>
      </c>
      <c r="C14" s="110">
        <v>920</v>
      </c>
      <c r="D14" s="110"/>
      <c r="E14" s="110" t="s">
        <v>159</v>
      </c>
      <c r="F14" s="158">
        <f>D14*C14</f>
        <v>0</v>
      </c>
      <c r="G14" s="143"/>
    </row>
    <row r="15" spans="1:7" s="160" customFormat="1" ht="12.75" x14ac:dyDescent="0.2">
      <c r="A15" s="159">
        <v>4</v>
      </c>
      <c r="B15" s="306" t="s">
        <v>171</v>
      </c>
      <c r="C15" s="102"/>
      <c r="D15" s="102"/>
      <c r="E15" s="102"/>
      <c r="F15" s="145"/>
      <c r="G15" s="143"/>
    </row>
    <row r="16" spans="1:7" s="160" customFormat="1" ht="152.25" customHeight="1" x14ac:dyDescent="0.2">
      <c r="A16" s="144"/>
      <c r="B16" s="310" t="s">
        <v>172</v>
      </c>
      <c r="C16" s="102">
        <v>15</v>
      </c>
      <c r="D16" s="102"/>
      <c r="E16" s="102" t="s">
        <v>173</v>
      </c>
      <c r="F16" s="145">
        <f>D16*C16</f>
        <v>0</v>
      </c>
    </row>
    <row r="17" spans="1:7" s="160" customFormat="1" ht="12.75" x14ac:dyDescent="0.2">
      <c r="A17" s="144">
        <v>5</v>
      </c>
      <c r="B17" s="311" t="s">
        <v>174</v>
      </c>
      <c r="C17" s="102"/>
      <c r="D17" s="102"/>
      <c r="E17" s="102"/>
      <c r="F17" s="145"/>
    </row>
    <row r="18" spans="1:7" s="160" customFormat="1" ht="12.75" x14ac:dyDescent="0.2">
      <c r="A18" s="154" t="s">
        <v>175</v>
      </c>
      <c r="B18" s="312" t="s">
        <v>176</v>
      </c>
      <c r="C18" s="155"/>
      <c r="D18" s="155"/>
      <c r="E18" s="155"/>
      <c r="F18" s="145"/>
    </row>
    <row r="19" spans="1:7" s="162" customFormat="1" ht="187.5" customHeight="1" x14ac:dyDescent="0.25">
      <c r="A19" s="225" t="s">
        <v>175</v>
      </c>
      <c r="B19" s="313" t="s">
        <v>217</v>
      </c>
      <c r="C19" s="226"/>
      <c r="D19" s="226"/>
      <c r="E19" s="226"/>
      <c r="F19" s="227"/>
      <c r="G19" s="161"/>
    </row>
    <row r="20" spans="1:7" s="162" customFormat="1" ht="111.75" customHeight="1" x14ac:dyDescent="0.25">
      <c r="A20" s="225"/>
      <c r="B20" s="314" t="s">
        <v>177</v>
      </c>
      <c r="C20" s="226"/>
      <c r="D20" s="226"/>
      <c r="E20" s="226"/>
      <c r="F20" s="227"/>
      <c r="G20" s="161"/>
    </row>
    <row r="21" spans="1:7" s="162" customFormat="1" ht="96.75" customHeight="1" x14ac:dyDescent="0.25">
      <c r="A21" s="228"/>
      <c r="B21" s="314" t="s">
        <v>178</v>
      </c>
      <c r="C21" s="229">
        <v>1</v>
      </c>
      <c r="D21" s="229"/>
      <c r="E21" s="229" t="s">
        <v>173</v>
      </c>
      <c r="F21" s="230">
        <f>D21*C21</f>
        <v>0</v>
      </c>
      <c r="G21" s="161"/>
    </row>
    <row r="22" spans="1:7" s="162" customFormat="1" ht="171" customHeight="1" x14ac:dyDescent="0.25">
      <c r="A22" s="231" t="s">
        <v>179</v>
      </c>
      <c r="B22" s="315" t="s">
        <v>180</v>
      </c>
      <c r="C22" s="232">
        <v>1</v>
      </c>
      <c r="D22" s="232"/>
      <c r="E22" s="232" t="s">
        <v>173</v>
      </c>
      <c r="F22" s="233">
        <f>D22*C22</f>
        <v>0</v>
      </c>
      <c r="G22" s="161"/>
    </row>
    <row r="23" spans="1:7" s="160" customFormat="1" ht="12.75" x14ac:dyDescent="0.2">
      <c r="A23" s="144">
        <v>6</v>
      </c>
      <c r="B23" s="90" t="s">
        <v>181</v>
      </c>
      <c r="C23" s="102"/>
      <c r="D23" s="102"/>
      <c r="E23" s="102"/>
      <c r="F23" s="145"/>
      <c r="G23" s="143"/>
    </row>
    <row r="24" spans="1:7" s="162" customFormat="1" ht="188.25" customHeight="1" x14ac:dyDescent="0.25">
      <c r="A24" s="234" t="s">
        <v>230</v>
      </c>
      <c r="B24" s="316" t="s">
        <v>218</v>
      </c>
      <c r="C24" s="235"/>
      <c r="D24" s="235"/>
      <c r="E24" s="235"/>
      <c r="F24" s="236"/>
      <c r="G24" s="161"/>
    </row>
    <row r="25" spans="1:7" s="162" customFormat="1" ht="107.25" customHeight="1" x14ac:dyDescent="0.25">
      <c r="A25" s="225"/>
      <c r="B25" s="314" t="s">
        <v>177</v>
      </c>
      <c r="C25" s="226"/>
      <c r="D25" s="226"/>
      <c r="E25" s="226"/>
      <c r="F25" s="227"/>
      <c r="G25" s="161"/>
    </row>
    <row r="26" spans="1:7" s="162" customFormat="1" ht="92.25" customHeight="1" x14ac:dyDescent="0.25">
      <c r="A26" s="228"/>
      <c r="B26" s="314" t="s">
        <v>178</v>
      </c>
      <c r="C26" s="229">
        <v>4</v>
      </c>
      <c r="D26" s="229"/>
      <c r="E26" s="229" t="s">
        <v>173</v>
      </c>
      <c r="F26" s="230">
        <f>D26*C26</f>
        <v>0</v>
      </c>
      <c r="G26" s="161"/>
    </row>
    <row r="27" spans="1:7" s="162" customFormat="1" ht="176.25" customHeight="1" x14ac:dyDescent="0.25">
      <c r="A27" s="231" t="s">
        <v>179</v>
      </c>
      <c r="B27" s="315" t="s">
        <v>182</v>
      </c>
      <c r="C27" s="232">
        <v>4</v>
      </c>
      <c r="D27" s="232"/>
      <c r="E27" s="232" t="s">
        <v>173</v>
      </c>
      <c r="F27" s="233">
        <f>D27*C27</f>
        <v>0</v>
      </c>
      <c r="G27" s="161"/>
    </row>
    <row r="28" spans="1:7" s="160" customFormat="1" ht="12.75" x14ac:dyDescent="0.2">
      <c r="A28" s="144"/>
      <c r="B28" s="90" t="s">
        <v>183</v>
      </c>
      <c r="C28" s="102"/>
      <c r="D28" s="102"/>
      <c r="E28" s="102"/>
      <c r="F28" s="145"/>
      <c r="G28" s="143"/>
    </row>
    <row r="29" spans="1:7" s="162" customFormat="1" ht="200.25" customHeight="1" x14ac:dyDescent="0.25">
      <c r="A29" s="234" t="s">
        <v>231</v>
      </c>
      <c r="B29" s="316" t="s">
        <v>218</v>
      </c>
      <c r="C29" s="235"/>
      <c r="D29" s="235"/>
      <c r="E29" s="235"/>
      <c r="F29" s="236"/>
      <c r="G29" s="161"/>
    </row>
    <row r="30" spans="1:7" s="162" customFormat="1" ht="121.5" customHeight="1" x14ac:dyDescent="0.25">
      <c r="A30" s="225"/>
      <c r="B30" s="314" t="s">
        <v>177</v>
      </c>
      <c r="C30" s="226"/>
      <c r="D30" s="226"/>
      <c r="E30" s="226"/>
      <c r="F30" s="227"/>
      <c r="G30" s="161"/>
    </row>
    <row r="31" spans="1:7" s="162" customFormat="1" ht="96.75" customHeight="1" x14ac:dyDescent="0.25">
      <c r="A31" s="228"/>
      <c r="B31" s="314" t="s">
        <v>178</v>
      </c>
      <c r="C31" s="229">
        <v>8</v>
      </c>
      <c r="D31" s="229"/>
      <c r="E31" s="229" t="s">
        <v>173</v>
      </c>
      <c r="F31" s="230">
        <f>D31*C31</f>
        <v>0</v>
      </c>
      <c r="G31" s="161"/>
    </row>
    <row r="32" spans="1:7" s="162" customFormat="1" ht="171" customHeight="1" x14ac:dyDescent="0.25">
      <c r="A32" s="231" t="s">
        <v>232</v>
      </c>
      <c r="B32" s="315" t="s">
        <v>182</v>
      </c>
      <c r="C32" s="232">
        <v>8</v>
      </c>
      <c r="D32" s="232"/>
      <c r="E32" s="232" t="s">
        <v>173</v>
      </c>
      <c r="F32" s="233">
        <f>D32*C32</f>
        <v>0</v>
      </c>
      <c r="G32" s="161"/>
    </row>
    <row r="33" spans="1:7" s="160" customFormat="1" ht="12.75" x14ac:dyDescent="0.2">
      <c r="A33" s="144"/>
      <c r="B33" s="90" t="s">
        <v>183</v>
      </c>
      <c r="C33" s="102"/>
      <c r="D33" s="102"/>
      <c r="E33" s="102"/>
      <c r="F33" s="145"/>
      <c r="G33" s="143"/>
    </row>
    <row r="34" spans="1:7" s="162" customFormat="1" ht="183.75" customHeight="1" x14ac:dyDescent="0.25">
      <c r="A34" s="234" t="s">
        <v>233</v>
      </c>
      <c r="B34" s="316" t="s">
        <v>218</v>
      </c>
      <c r="C34" s="235"/>
      <c r="D34" s="235"/>
      <c r="E34" s="235"/>
      <c r="F34" s="236"/>
      <c r="G34" s="161"/>
    </row>
    <row r="35" spans="1:7" s="162" customFormat="1" ht="109.5" customHeight="1" x14ac:dyDescent="0.25">
      <c r="A35" s="225"/>
      <c r="B35" s="314" t="s">
        <v>177</v>
      </c>
      <c r="C35" s="226"/>
      <c r="D35" s="226"/>
      <c r="E35" s="226"/>
      <c r="F35" s="227"/>
      <c r="G35" s="161"/>
    </row>
    <row r="36" spans="1:7" s="162" customFormat="1" ht="90.75" customHeight="1" x14ac:dyDescent="0.25">
      <c r="A36" s="228"/>
      <c r="B36" s="314" t="s">
        <v>178</v>
      </c>
      <c r="C36" s="229">
        <v>2</v>
      </c>
      <c r="D36" s="229"/>
      <c r="E36" s="229" t="s">
        <v>173</v>
      </c>
      <c r="F36" s="230">
        <f>D36*C36</f>
        <v>0</v>
      </c>
      <c r="G36" s="161"/>
    </row>
    <row r="37" spans="1:7" s="162" customFormat="1" ht="169.5" customHeight="1" x14ac:dyDescent="0.25">
      <c r="A37" s="231" t="s">
        <v>234</v>
      </c>
      <c r="B37" s="315" t="s">
        <v>182</v>
      </c>
      <c r="C37" s="232">
        <v>2</v>
      </c>
      <c r="D37" s="232"/>
      <c r="E37" s="232" t="s">
        <v>173</v>
      </c>
      <c r="F37" s="233">
        <f>D37*C37</f>
        <v>0</v>
      </c>
      <c r="G37" s="161"/>
    </row>
    <row r="38" spans="1:7" s="160" customFormat="1" ht="12.75" x14ac:dyDescent="0.2">
      <c r="A38" s="144">
        <v>7</v>
      </c>
      <c r="B38" s="306" t="s">
        <v>184</v>
      </c>
      <c r="C38" s="102"/>
      <c r="D38" s="102"/>
      <c r="E38" s="102"/>
      <c r="F38" s="145"/>
      <c r="G38" s="143"/>
    </row>
    <row r="39" spans="1:7" s="160" customFormat="1" ht="12.75" x14ac:dyDescent="0.2">
      <c r="A39" s="157"/>
      <c r="B39" s="317" t="s">
        <v>227</v>
      </c>
      <c r="C39" s="110"/>
      <c r="D39" s="110"/>
      <c r="E39" s="110"/>
      <c r="F39" s="158"/>
      <c r="G39" s="143"/>
    </row>
    <row r="40" spans="1:7" s="160" customFormat="1" ht="87" customHeight="1" x14ac:dyDescent="0.2">
      <c r="A40" s="262"/>
      <c r="B40" s="308" t="s">
        <v>277</v>
      </c>
      <c r="C40" s="102">
        <v>40</v>
      </c>
      <c r="D40" s="109"/>
      <c r="E40" s="102" t="s">
        <v>159</v>
      </c>
      <c r="F40" s="145">
        <f>D40*C40</f>
        <v>0</v>
      </c>
      <c r="G40" s="143"/>
    </row>
    <row r="41" spans="1:7" s="160" customFormat="1" ht="17.25" customHeight="1" x14ac:dyDescent="0.2">
      <c r="A41" s="249">
        <v>8</v>
      </c>
      <c r="B41" s="318" t="s">
        <v>219</v>
      </c>
      <c r="C41" s="155"/>
      <c r="D41" s="261"/>
      <c r="E41" s="155"/>
      <c r="F41" s="156"/>
      <c r="G41" s="143"/>
    </row>
    <row r="42" spans="1:7" s="160" customFormat="1" ht="104.25" customHeight="1" x14ac:dyDescent="0.2">
      <c r="A42" s="250"/>
      <c r="B42" s="319" t="s">
        <v>185</v>
      </c>
      <c r="C42" s="110"/>
      <c r="D42" s="260"/>
      <c r="E42" s="110"/>
      <c r="F42" s="158"/>
      <c r="G42" s="143"/>
    </row>
    <row r="43" spans="1:7" s="160" customFormat="1" ht="54.75" customHeight="1" x14ac:dyDescent="0.2">
      <c r="A43" s="251"/>
      <c r="B43" s="320" t="s">
        <v>186</v>
      </c>
      <c r="C43" s="110"/>
      <c r="D43" s="260"/>
      <c r="E43" s="110"/>
      <c r="F43" s="158"/>
      <c r="G43" s="143"/>
    </row>
    <row r="44" spans="1:7" s="160" customFormat="1" ht="69.75" customHeight="1" x14ac:dyDescent="0.2">
      <c r="A44" s="251"/>
      <c r="B44" s="320" t="s">
        <v>32</v>
      </c>
      <c r="C44" s="110"/>
      <c r="D44" s="260"/>
      <c r="E44" s="110"/>
      <c r="F44" s="158"/>
      <c r="G44" s="143"/>
    </row>
    <row r="45" spans="1:7" s="160" customFormat="1" ht="54.75" customHeight="1" x14ac:dyDescent="0.2">
      <c r="A45" s="249"/>
      <c r="B45" s="320" t="s">
        <v>18</v>
      </c>
      <c r="C45" s="155">
        <v>600</v>
      </c>
      <c r="D45" s="130"/>
      <c r="E45" s="155" t="s">
        <v>220</v>
      </c>
      <c r="F45" s="156">
        <f>C45*D45</f>
        <v>0</v>
      </c>
      <c r="G45" s="143"/>
    </row>
    <row r="46" spans="1:7" s="162" customFormat="1" ht="15" x14ac:dyDescent="0.25">
      <c r="A46" s="237">
        <v>9</v>
      </c>
      <c r="B46" s="321" t="s">
        <v>210</v>
      </c>
      <c r="C46" s="229"/>
      <c r="D46" s="229"/>
      <c r="E46" s="229"/>
      <c r="F46" s="230"/>
      <c r="G46" s="161"/>
    </row>
    <row r="47" spans="1:7" s="162" customFormat="1" ht="99.75" customHeight="1" x14ac:dyDescent="0.25">
      <c r="A47" s="238"/>
      <c r="B47" s="322" t="s">
        <v>185</v>
      </c>
      <c r="C47" s="235"/>
      <c r="D47" s="239"/>
      <c r="E47" s="235"/>
      <c r="F47" s="236"/>
      <c r="G47" s="161"/>
    </row>
    <row r="48" spans="1:7" s="162" customFormat="1" ht="49.5" customHeight="1" x14ac:dyDescent="0.25">
      <c r="A48" s="240"/>
      <c r="B48" s="323" t="s">
        <v>186</v>
      </c>
      <c r="C48" s="241"/>
      <c r="D48" s="242"/>
      <c r="E48" s="226"/>
      <c r="F48" s="227"/>
    </row>
    <row r="49" spans="1:7" s="162" customFormat="1" ht="67.5" customHeight="1" x14ac:dyDescent="0.25">
      <c r="A49" s="237"/>
      <c r="B49" s="324" t="s">
        <v>32</v>
      </c>
      <c r="C49" s="229"/>
      <c r="D49" s="243"/>
      <c r="E49" s="229"/>
      <c r="F49" s="230"/>
      <c r="G49" s="161"/>
    </row>
    <row r="50" spans="1:7" s="162" customFormat="1" ht="69" customHeight="1" x14ac:dyDescent="0.25">
      <c r="A50" s="238"/>
      <c r="B50" s="322" t="s">
        <v>18</v>
      </c>
      <c r="C50" s="235">
        <v>430</v>
      </c>
      <c r="D50" s="239"/>
      <c r="E50" s="235" t="s">
        <v>159</v>
      </c>
      <c r="F50" s="236">
        <f>D50*C50</f>
        <v>0</v>
      </c>
    </row>
    <row r="51" spans="1:7" ht="15.75" customHeight="1" x14ac:dyDescent="0.2">
      <c r="A51" s="14">
        <v>10</v>
      </c>
      <c r="B51" s="325" t="s">
        <v>3</v>
      </c>
      <c r="C51" s="256"/>
      <c r="D51" s="248"/>
      <c r="E51" s="257"/>
      <c r="F51" s="258"/>
    </row>
    <row r="52" spans="1:7" ht="108" customHeight="1" x14ac:dyDescent="0.2">
      <c r="A52" s="244"/>
      <c r="B52" s="308" t="s">
        <v>20</v>
      </c>
      <c r="C52" s="256">
        <v>96</v>
      </c>
      <c r="D52" s="257"/>
      <c r="E52" s="102" t="s">
        <v>159</v>
      </c>
      <c r="F52" s="258">
        <f>D52*C52</f>
        <v>0</v>
      </c>
    </row>
    <row r="53" spans="1:7" ht="16.5" customHeight="1" x14ac:dyDescent="0.2">
      <c r="A53" s="245">
        <v>11</v>
      </c>
      <c r="B53" s="307" t="s">
        <v>96</v>
      </c>
      <c r="C53" s="256"/>
      <c r="D53" s="248"/>
      <c r="E53" s="257"/>
      <c r="F53" s="258"/>
    </row>
    <row r="54" spans="1:7" ht="138" customHeight="1" x14ac:dyDescent="0.2">
      <c r="A54" s="231"/>
      <c r="B54" s="308" t="s">
        <v>95</v>
      </c>
      <c r="C54" s="256">
        <v>1</v>
      </c>
      <c r="D54" s="257"/>
      <c r="E54" s="257" t="s">
        <v>25</v>
      </c>
      <c r="F54" s="258">
        <f>D54*C54</f>
        <v>0</v>
      </c>
    </row>
    <row r="55" spans="1:7" ht="14.25" customHeight="1" x14ac:dyDescent="0.2">
      <c r="A55" s="14">
        <v>12</v>
      </c>
      <c r="B55" s="307" t="s">
        <v>228</v>
      </c>
      <c r="C55" s="256"/>
      <c r="D55" s="248"/>
      <c r="E55" s="259"/>
      <c r="F55" s="258"/>
    </row>
    <row r="56" spans="1:7" ht="27.75" customHeight="1" x14ac:dyDescent="0.2">
      <c r="A56" s="244" t="s">
        <v>6</v>
      </c>
      <c r="B56" s="308" t="s">
        <v>227</v>
      </c>
      <c r="C56" s="256"/>
      <c r="D56" s="248"/>
      <c r="E56" s="102"/>
      <c r="F56" s="258"/>
    </row>
    <row r="57" spans="1:7" ht="92.25" customHeight="1" x14ac:dyDescent="0.2">
      <c r="A57" s="244"/>
      <c r="B57" s="317" t="s">
        <v>277</v>
      </c>
      <c r="C57" s="256">
        <v>42</v>
      </c>
      <c r="D57" s="248"/>
      <c r="E57" s="102" t="s">
        <v>159</v>
      </c>
      <c r="F57" s="258">
        <f>D57*C57</f>
        <v>0</v>
      </c>
    </row>
    <row r="58" spans="1:7" ht="17.25" customHeight="1" x14ac:dyDescent="0.2">
      <c r="A58" s="14">
        <v>13</v>
      </c>
      <c r="B58" s="325" t="s">
        <v>11</v>
      </c>
      <c r="C58" s="256"/>
      <c r="D58" s="248"/>
      <c r="E58" s="257"/>
      <c r="F58" s="258"/>
    </row>
    <row r="59" spans="1:7" ht="25.5" customHeight="1" x14ac:dyDescent="0.2">
      <c r="A59" s="244" t="s">
        <v>6</v>
      </c>
      <c r="B59" s="308" t="s">
        <v>187</v>
      </c>
      <c r="C59" s="256"/>
      <c r="D59" s="248"/>
      <c r="E59" s="102"/>
      <c r="F59" s="258"/>
    </row>
    <row r="60" spans="1:7" ht="174.75" customHeight="1" x14ac:dyDescent="0.2">
      <c r="A60" s="244"/>
      <c r="B60" s="308" t="s">
        <v>188</v>
      </c>
      <c r="C60" s="256">
        <v>63</v>
      </c>
      <c r="D60" s="248"/>
      <c r="E60" s="102" t="s">
        <v>159</v>
      </c>
      <c r="F60" s="258">
        <f>D60*C60</f>
        <v>0</v>
      </c>
    </row>
    <row r="61" spans="1:7" s="139" customFormat="1" ht="29.25" customHeight="1" x14ac:dyDescent="0.2">
      <c r="A61" s="163">
        <v>14</v>
      </c>
      <c r="B61" s="307" t="s">
        <v>189</v>
      </c>
      <c r="C61" s="167"/>
      <c r="D61" s="167"/>
      <c r="E61" s="167"/>
      <c r="F61" s="168"/>
    </row>
    <row r="62" spans="1:7" s="140" customFormat="1" ht="111" customHeight="1" x14ac:dyDescent="0.2">
      <c r="A62" s="164"/>
      <c r="B62" s="308" t="s">
        <v>190</v>
      </c>
      <c r="C62" s="165">
        <v>100</v>
      </c>
      <c r="D62" s="166"/>
      <c r="E62" s="167" t="s">
        <v>159</v>
      </c>
      <c r="F62" s="168">
        <f>D62*C62</f>
        <v>0</v>
      </c>
    </row>
    <row r="63" spans="1:7" s="296" customFormat="1" ht="12.75" x14ac:dyDescent="0.2">
      <c r="A63" s="246">
        <v>15</v>
      </c>
      <c r="B63" s="247" t="s">
        <v>215</v>
      </c>
      <c r="C63" s="248"/>
      <c r="D63" s="248"/>
      <c r="E63" s="248"/>
      <c r="F63" s="248"/>
      <c r="G63" s="212"/>
    </row>
    <row r="64" spans="1:7" s="296" customFormat="1" ht="38.25" x14ac:dyDescent="0.2">
      <c r="A64" s="246"/>
      <c r="B64" s="308" t="s">
        <v>216</v>
      </c>
      <c r="C64" s="248">
        <v>300</v>
      </c>
      <c r="D64" s="248"/>
      <c r="E64" s="248" t="s">
        <v>159</v>
      </c>
      <c r="F64" s="248">
        <f>D64*C64</f>
        <v>0</v>
      </c>
      <c r="G64" s="212"/>
    </row>
    <row r="65" spans="1:7" s="296" customFormat="1" ht="22.5" customHeight="1" x14ac:dyDescent="0.2">
      <c r="A65" s="253">
        <v>16</v>
      </c>
      <c r="B65" s="307" t="s">
        <v>229</v>
      </c>
      <c r="C65" s="248"/>
      <c r="D65" s="248"/>
      <c r="E65" s="248"/>
      <c r="F65" s="248"/>
      <c r="G65" s="212"/>
    </row>
    <row r="66" spans="1:7" s="296" customFormat="1" ht="84" customHeight="1" x14ac:dyDescent="0.2">
      <c r="A66" s="254"/>
      <c r="B66" s="308" t="s">
        <v>254</v>
      </c>
      <c r="C66" s="248"/>
      <c r="D66" s="297" t="s">
        <v>272</v>
      </c>
      <c r="E66" s="248"/>
      <c r="F66" s="297" t="s">
        <v>255</v>
      </c>
      <c r="G66" s="212"/>
    </row>
    <row r="67" spans="1:7" s="160" customFormat="1" ht="12" customHeight="1" x14ac:dyDescent="0.2">
      <c r="A67" s="169"/>
      <c r="B67" s="262"/>
      <c r="C67" s="169"/>
      <c r="D67" s="169"/>
      <c r="E67" s="208" t="s">
        <v>84</v>
      </c>
      <c r="F67" s="209">
        <f>SUM(F4:F64)</f>
        <v>0</v>
      </c>
      <c r="G67" s="143"/>
    </row>
    <row r="68" spans="1:7" s="160" customFormat="1" ht="12.75" x14ac:dyDescent="0.2">
      <c r="B68" s="326"/>
      <c r="F68" s="170"/>
      <c r="G68" s="143"/>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77"/>
  <sheetViews>
    <sheetView tabSelected="1" topLeftCell="A34" zoomScale="115" zoomScaleNormal="115" workbookViewId="0">
      <selection activeCell="B40" sqref="B40"/>
    </sheetView>
  </sheetViews>
  <sheetFormatPr defaultRowHeight="11.25" x14ac:dyDescent="0.2"/>
  <cols>
    <col min="1" max="1" width="8.6640625" customWidth="1"/>
    <col min="2" max="2" width="58" style="327" customWidth="1"/>
    <col min="3" max="3" width="6.33203125" bestFit="1" customWidth="1"/>
    <col min="5" max="5" width="10.33203125" customWidth="1"/>
    <col min="6" max="6" width="15" bestFit="1" customWidth="1"/>
    <col min="7" max="7" width="11.83203125" bestFit="1" customWidth="1"/>
  </cols>
  <sheetData>
    <row r="1" spans="1:6" s="78" customFormat="1" ht="49.5" customHeight="1" x14ac:dyDescent="0.2">
      <c r="A1" s="360" t="s">
        <v>261</v>
      </c>
      <c r="B1" s="361"/>
      <c r="C1" s="361"/>
      <c r="D1" s="361"/>
      <c r="E1" s="361"/>
      <c r="F1" s="362"/>
    </row>
    <row r="2" spans="1:6" s="87" customFormat="1" ht="12.75" x14ac:dyDescent="0.2">
      <c r="A2" s="363" t="s">
        <v>97</v>
      </c>
      <c r="B2" s="363"/>
      <c r="C2" s="363"/>
      <c r="D2" s="363"/>
      <c r="E2" s="363"/>
      <c r="F2" s="363"/>
    </row>
    <row r="3" spans="1:6" s="87" customFormat="1" ht="25.5" x14ac:dyDescent="0.2">
      <c r="A3" s="88" t="s">
        <v>98</v>
      </c>
      <c r="B3" s="331" t="s">
        <v>99</v>
      </c>
      <c r="C3" s="88" t="s">
        <v>100</v>
      </c>
      <c r="D3" s="88" t="s">
        <v>275</v>
      </c>
      <c r="E3" s="88" t="s">
        <v>274</v>
      </c>
      <c r="F3" s="88" t="s">
        <v>101</v>
      </c>
    </row>
    <row r="4" spans="1:6" s="87" customFormat="1" ht="12.75" x14ac:dyDescent="0.2">
      <c r="A4" s="89">
        <v>1</v>
      </c>
      <c r="B4" s="90" t="s">
        <v>102</v>
      </c>
      <c r="C4" s="91"/>
      <c r="D4" s="92"/>
      <c r="E4" s="91"/>
      <c r="F4" s="93"/>
    </row>
    <row r="5" spans="1:6" s="87" customFormat="1" ht="76.5" x14ac:dyDescent="0.2">
      <c r="A5" s="94">
        <v>1.1000000000000001</v>
      </c>
      <c r="B5" s="95" t="s">
        <v>103</v>
      </c>
      <c r="C5" s="91"/>
      <c r="D5" s="92"/>
      <c r="E5" s="91"/>
      <c r="F5" s="93"/>
    </row>
    <row r="6" spans="1:6" s="87" customFormat="1" ht="12.75" x14ac:dyDescent="0.2">
      <c r="A6" s="94" t="s">
        <v>77</v>
      </c>
      <c r="B6" s="95" t="s">
        <v>104</v>
      </c>
      <c r="C6" s="96">
        <v>50</v>
      </c>
      <c r="D6" s="97"/>
      <c r="E6" s="97" t="s">
        <v>105</v>
      </c>
      <c r="F6" s="96">
        <f t="shared" ref="F6:F16" si="0">D6*C6</f>
        <v>0</v>
      </c>
    </row>
    <row r="7" spans="1:6" s="87" customFormat="1" ht="12.75" x14ac:dyDescent="0.2">
      <c r="A7" s="94" t="s">
        <v>78</v>
      </c>
      <c r="B7" s="95" t="s">
        <v>106</v>
      </c>
      <c r="C7" s="96">
        <v>15</v>
      </c>
      <c r="D7" s="97"/>
      <c r="E7" s="97" t="s">
        <v>105</v>
      </c>
      <c r="F7" s="96">
        <f t="shared" si="0"/>
        <v>0</v>
      </c>
    </row>
    <row r="8" spans="1:6" s="87" customFormat="1" ht="12.75" x14ac:dyDescent="0.2">
      <c r="A8" s="94" t="s">
        <v>78</v>
      </c>
      <c r="B8" s="95" t="s">
        <v>107</v>
      </c>
      <c r="C8" s="96">
        <v>30</v>
      </c>
      <c r="D8" s="97"/>
      <c r="E8" s="97" t="s">
        <v>105</v>
      </c>
      <c r="F8" s="96">
        <f t="shared" si="0"/>
        <v>0</v>
      </c>
    </row>
    <row r="9" spans="1:6" s="87" customFormat="1" ht="12.75" x14ac:dyDescent="0.2">
      <c r="A9" s="98" t="s">
        <v>80</v>
      </c>
      <c r="B9" s="99" t="s">
        <v>108</v>
      </c>
      <c r="C9" s="96">
        <v>10</v>
      </c>
      <c r="D9" s="100"/>
      <c r="E9" s="97" t="s">
        <v>105</v>
      </c>
      <c r="F9" s="96">
        <f t="shared" si="0"/>
        <v>0</v>
      </c>
    </row>
    <row r="10" spans="1:6" s="87" customFormat="1" ht="51" x14ac:dyDescent="0.2">
      <c r="A10" s="98">
        <v>1.2</v>
      </c>
      <c r="B10" s="99" t="s">
        <v>109</v>
      </c>
      <c r="C10" s="96">
        <v>250</v>
      </c>
      <c r="D10" s="100"/>
      <c r="E10" s="97" t="s">
        <v>110</v>
      </c>
      <c r="F10" s="96">
        <f t="shared" si="0"/>
        <v>0</v>
      </c>
    </row>
    <row r="11" spans="1:6" s="87" customFormat="1" ht="66.75" customHeight="1" x14ac:dyDescent="0.2">
      <c r="A11" s="98">
        <v>1.3</v>
      </c>
      <c r="B11" s="95" t="s">
        <v>211</v>
      </c>
      <c r="C11" s="96">
        <v>300</v>
      </c>
      <c r="D11" s="100"/>
      <c r="E11" s="97" t="s">
        <v>110</v>
      </c>
      <c r="F11" s="96">
        <f t="shared" si="0"/>
        <v>0</v>
      </c>
    </row>
    <row r="12" spans="1:6" s="87" customFormat="1" ht="69" customHeight="1" x14ac:dyDescent="0.2">
      <c r="A12" s="98">
        <v>1.4</v>
      </c>
      <c r="B12" s="95" t="s">
        <v>111</v>
      </c>
      <c r="C12" s="96">
        <v>300</v>
      </c>
      <c r="D12" s="100"/>
      <c r="E12" s="97" t="s">
        <v>110</v>
      </c>
      <c r="F12" s="96">
        <f t="shared" si="0"/>
        <v>0</v>
      </c>
    </row>
    <row r="13" spans="1:6" s="87" customFormat="1" ht="57" customHeight="1" x14ac:dyDescent="0.2">
      <c r="A13" s="98">
        <v>1.5</v>
      </c>
      <c r="B13" s="101" t="s">
        <v>112</v>
      </c>
      <c r="C13" s="102">
        <v>200</v>
      </c>
      <c r="D13" s="103"/>
      <c r="E13" s="102" t="s">
        <v>113</v>
      </c>
      <c r="F13" s="96">
        <f t="shared" si="0"/>
        <v>0</v>
      </c>
    </row>
    <row r="14" spans="1:6" s="87" customFormat="1" ht="58.5" customHeight="1" x14ac:dyDescent="0.2">
      <c r="A14" s="98">
        <v>1.5</v>
      </c>
      <c r="B14" s="101" t="s">
        <v>114</v>
      </c>
      <c r="C14" s="102">
        <v>150</v>
      </c>
      <c r="D14" s="103"/>
      <c r="E14" s="102" t="s">
        <v>113</v>
      </c>
      <c r="F14" s="96">
        <f t="shared" si="0"/>
        <v>0</v>
      </c>
    </row>
    <row r="15" spans="1:6" s="87" customFormat="1" ht="57" customHeight="1" x14ac:dyDescent="0.2">
      <c r="A15" s="98">
        <v>1.6</v>
      </c>
      <c r="B15" s="101" t="s">
        <v>115</v>
      </c>
      <c r="C15" s="102">
        <v>150</v>
      </c>
      <c r="D15" s="103"/>
      <c r="E15" s="102" t="s">
        <v>113</v>
      </c>
      <c r="F15" s="96">
        <f t="shared" si="0"/>
        <v>0</v>
      </c>
    </row>
    <row r="16" spans="1:6" s="87" customFormat="1" ht="69" customHeight="1" x14ac:dyDescent="0.2">
      <c r="A16" s="98">
        <v>1.5</v>
      </c>
      <c r="B16" s="101" t="s">
        <v>116</v>
      </c>
      <c r="C16" s="102">
        <v>50</v>
      </c>
      <c r="D16" s="103"/>
      <c r="E16" s="102" t="s">
        <v>113</v>
      </c>
      <c r="F16" s="96">
        <f t="shared" si="0"/>
        <v>0</v>
      </c>
    </row>
    <row r="17" spans="1:6" s="87" customFormat="1" ht="12.75" x14ac:dyDescent="0.2">
      <c r="A17" s="89">
        <v>2</v>
      </c>
      <c r="B17" s="104" t="s">
        <v>117</v>
      </c>
      <c r="C17" s="96"/>
      <c r="D17" s="96"/>
      <c r="E17" s="96"/>
      <c r="F17" s="96"/>
    </row>
    <row r="18" spans="1:6" s="87" customFormat="1" ht="61.9" customHeight="1" x14ac:dyDescent="0.2">
      <c r="A18" s="98">
        <v>2.1</v>
      </c>
      <c r="B18" s="99" t="s">
        <v>118</v>
      </c>
      <c r="C18" s="96">
        <v>15</v>
      </c>
      <c r="D18" s="100"/>
      <c r="E18" s="97" t="s">
        <v>68</v>
      </c>
      <c r="F18" s="96">
        <f>D18*C18</f>
        <v>0</v>
      </c>
    </row>
    <row r="19" spans="1:6" s="87" customFormat="1" ht="69.75" customHeight="1" x14ac:dyDescent="0.2">
      <c r="A19" s="98">
        <v>2.2000000000000002</v>
      </c>
      <c r="B19" s="99" t="s">
        <v>212</v>
      </c>
      <c r="C19" s="96">
        <v>17</v>
      </c>
      <c r="D19" s="100"/>
      <c r="E19" s="97" t="s">
        <v>119</v>
      </c>
      <c r="F19" s="96">
        <f>D19*C19</f>
        <v>0</v>
      </c>
    </row>
    <row r="20" spans="1:6" s="87" customFormat="1" ht="72" customHeight="1" x14ac:dyDescent="0.2">
      <c r="A20" s="94">
        <v>2.2999999999999998</v>
      </c>
      <c r="B20" s="95" t="s">
        <v>120</v>
      </c>
      <c r="C20" s="96">
        <v>17</v>
      </c>
      <c r="D20" s="97"/>
      <c r="E20" s="97" t="s">
        <v>68</v>
      </c>
      <c r="F20" s="96">
        <f>D20*C20</f>
        <v>0</v>
      </c>
    </row>
    <row r="21" spans="1:6" s="87" customFormat="1" ht="12.75" x14ac:dyDescent="0.2">
      <c r="A21" s="89">
        <v>3</v>
      </c>
      <c r="B21" s="104" t="s">
        <v>121</v>
      </c>
      <c r="C21" s="96"/>
      <c r="D21" s="96"/>
      <c r="E21" s="96"/>
      <c r="F21" s="96"/>
    </row>
    <row r="22" spans="1:6" s="87" customFormat="1" ht="83.25" customHeight="1" x14ac:dyDescent="0.2">
      <c r="A22" s="98">
        <v>3.1</v>
      </c>
      <c r="B22" s="105" t="s">
        <v>122</v>
      </c>
      <c r="C22" s="96">
        <v>1</v>
      </c>
      <c r="D22" s="97"/>
      <c r="E22" s="97" t="s">
        <v>119</v>
      </c>
      <c r="F22" s="96">
        <f t="shared" ref="F22:F33" si="1">D22*C22</f>
        <v>0</v>
      </c>
    </row>
    <row r="23" spans="1:6" s="87" customFormat="1" ht="83.25" customHeight="1" x14ac:dyDescent="0.2">
      <c r="A23" s="98">
        <v>3.2</v>
      </c>
      <c r="B23" s="106" t="s">
        <v>123</v>
      </c>
      <c r="C23" s="96">
        <v>1</v>
      </c>
      <c r="D23" s="97"/>
      <c r="E23" s="97" t="s">
        <v>119</v>
      </c>
      <c r="F23" s="96">
        <f t="shared" si="1"/>
        <v>0</v>
      </c>
    </row>
    <row r="24" spans="1:6" s="87" customFormat="1" ht="83.25" customHeight="1" x14ac:dyDescent="0.2">
      <c r="A24" s="94">
        <v>3.3</v>
      </c>
      <c r="B24" s="107" t="s">
        <v>124</v>
      </c>
      <c r="C24" s="96">
        <v>1</v>
      </c>
      <c r="D24" s="97"/>
      <c r="E24" s="97" t="s">
        <v>119</v>
      </c>
      <c r="F24" s="96">
        <f t="shared" si="1"/>
        <v>0</v>
      </c>
    </row>
    <row r="25" spans="1:6" s="87" customFormat="1" ht="42" customHeight="1" x14ac:dyDescent="0.2">
      <c r="A25" s="94">
        <v>3.4</v>
      </c>
      <c r="B25" s="95" t="s">
        <v>125</v>
      </c>
      <c r="C25" s="102">
        <v>2</v>
      </c>
      <c r="D25" s="97"/>
      <c r="E25" s="102" t="s">
        <v>126</v>
      </c>
      <c r="F25" s="96">
        <f t="shared" si="1"/>
        <v>0</v>
      </c>
    </row>
    <row r="26" spans="1:6" s="87" customFormat="1" ht="46.15" customHeight="1" x14ac:dyDescent="0.2">
      <c r="A26" s="98">
        <v>3.5</v>
      </c>
      <c r="B26" s="108" t="s">
        <v>127</v>
      </c>
      <c r="C26" s="109">
        <v>6</v>
      </c>
      <c r="D26" s="103"/>
      <c r="E26" s="110" t="s">
        <v>68</v>
      </c>
      <c r="F26" s="111">
        <f t="shared" si="1"/>
        <v>0</v>
      </c>
    </row>
    <row r="27" spans="1:6" s="87" customFormat="1" ht="84" customHeight="1" x14ac:dyDescent="0.2">
      <c r="A27" s="98">
        <v>3.6</v>
      </c>
      <c r="B27" s="112" t="s">
        <v>128</v>
      </c>
      <c r="C27" s="102">
        <v>1</v>
      </c>
      <c r="D27" s="102"/>
      <c r="E27" s="102" t="s">
        <v>68</v>
      </c>
      <c r="F27" s="111">
        <f t="shared" si="1"/>
        <v>0</v>
      </c>
    </row>
    <row r="28" spans="1:6" s="87" customFormat="1" ht="86.25" customHeight="1" x14ac:dyDescent="0.2">
      <c r="A28" s="112">
        <v>3.7</v>
      </c>
      <c r="B28" s="106" t="s">
        <v>129</v>
      </c>
      <c r="C28" s="113">
        <v>1</v>
      </c>
      <c r="D28" s="114"/>
      <c r="E28" s="114" t="s">
        <v>119</v>
      </c>
      <c r="F28" s="96">
        <f t="shared" si="1"/>
        <v>0</v>
      </c>
    </row>
    <row r="29" spans="1:6" s="87" customFormat="1" ht="30.75" customHeight="1" x14ac:dyDescent="0.2">
      <c r="A29" s="98">
        <v>3.8</v>
      </c>
      <c r="B29" s="115" t="s">
        <v>130</v>
      </c>
      <c r="C29" s="102">
        <v>1</v>
      </c>
      <c r="D29" s="103"/>
      <c r="E29" s="102" t="s">
        <v>68</v>
      </c>
      <c r="F29" s="111">
        <f t="shared" si="1"/>
        <v>0</v>
      </c>
    </row>
    <row r="30" spans="1:6" s="87" customFormat="1" ht="28.5" customHeight="1" x14ac:dyDescent="0.2">
      <c r="A30" s="98"/>
      <c r="B30" s="115" t="s">
        <v>131</v>
      </c>
      <c r="C30" s="102">
        <v>6</v>
      </c>
      <c r="D30" s="103"/>
      <c r="E30" s="102" t="s">
        <v>68</v>
      </c>
      <c r="F30" s="111">
        <f t="shared" si="1"/>
        <v>0</v>
      </c>
    </row>
    <row r="31" spans="1:6" s="87" customFormat="1" ht="25.5" x14ac:dyDescent="0.2">
      <c r="A31" s="98">
        <v>3.9</v>
      </c>
      <c r="B31" s="115" t="s">
        <v>132</v>
      </c>
      <c r="C31" s="102">
        <v>2</v>
      </c>
      <c r="D31" s="103"/>
      <c r="E31" s="102" t="s">
        <v>68</v>
      </c>
      <c r="F31" s="111">
        <f t="shared" si="1"/>
        <v>0</v>
      </c>
    </row>
    <row r="32" spans="1:6" s="87" customFormat="1" ht="25.5" x14ac:dyDescent="0.2">
      <c r="A32" s="116">
        <v>3.11</v>
      </c>
      <c r="B32" s="108" t="s">
        <v>133</v>
      </c>
      <c r="C32" s="102">
        <v>2</v>
      </c>
      <c r="D32" s="103"/>
      <c r="E32" s="96" t="s">
        <v>68</v>
      </c>
      <c r="F32" s="96">
        <f t="shared" si="1"/>
        <v>0</v>
      </c>
    </row>
    <row r="33" spans="1:6" s="87" customFormat="1" ht="25.5" x14ac:dyDescent="0.2">
      <c r="A33" s="116">
        <v>3.12</v>
      </c>
      <c r="B33" s="108" t="s">
        <v>134</v>
      </c>
      <c r="C33" s="102">
        <v>1</v>
      </c>
      <c r="D33" s="103"/>
      <c r="E33" s="96" t="s">
        <v>68</v>
      </c>
      <c r="F33" s="96">
        <f t="shared" si="1"/>
        <v>0</v>
      </c>
    </row>
    <row r="34" spans="1:6" s="87" customFormat="1" ht="12.75" x14ac:dyDescent="0.2">
      <c r="A34" s="117">
        <v>4</v>
      </c>
      <c r="B34" s="118" t="s">
        <v>135</v>
      </c>
      <c r="C34" s="102"/>
      <c r="D34" s="103"/>
      <c r="E34" s="96"/>
      <c r="F34" s="96"/>
    </row>
    <row r="35" spans="1:6" s="87" customFormat="1" ht="42.75" customHeight="1" x14ac:dyDescent="0.2">
      <c r="A35" s="119">
        <v>4.0999999999999996</v>
      </c>
      <c r="B35" s="95" t="s">
        <v>136</v>
      </c>
      <c r="C35" s="96"/>
      <c r="D35" s="120"/>
      <c r="E35" s="96"/>
      <c r="F35" s="96"/>
    </row>
    <row r="36" spans="1:6" s="87" customFormat="1" ht="33" customHeight="1" x14ac:dyDescent="0.2">
      <c r="A36" s="98">
        <v>4.2</v>
      </c>
      <c r="B36" s="121" t="s">
        <v>137</v>
      </c>
      <c r="C36" s="96">
        <v>25</v>
      </c>
      <c r="D36" s="120"/>
      <c r="E36" s="96" t="s">
        <v>68</v>
      </c>
      <c r="F36" s="96">
        <f t="shared" ref="F36:F41" si="2">D36*C36</f>
        <v>0</v>
      </c>
    </row>
    <row r="37" spans="1:6" s="87" customFormat="1" ht="36" customHeight="1" x14ac:dyDescent="0.2">
      <c r="A37" s="122">
        <v>4.3</v>
      </c>
      <c r="B37" s="329" t="s">
        <v>138</v>
      </c>
      <c r="C37" s="96">
        <v>20</v>
      </c>
      <c r="D37" s="120"/>
      <c r="E37" s="96" t="s">
        <v>68</v>
      </c>
      <c r="F37" s="96">
        <f t="shared" si="2"/>
        <v>0</v>
      </c>
    </row>
    <row r="38" spans="1:6" s="87" customFormat="1" ht="30" customHeight="1" x14ac:dyDescent="0.2">
      <c r="A38" s="122">
        <v>4.4000000000000004</v>
      </c>
      <c r="B38" s="99" t="s">
        <v>139</v>
      </c>
      <c r="C38" s="96">
        <v>15</v>
      </c>
      <c r="D38" s="120"/>
      <c r="E38" s="96" t="s">
        <v>68</v>
      </c>
      <c r="F38" s="96">
        <f t="shared" si="2"/>
        <v>0</v>
      </c>
    </row>
    <row r="39" spans="1:6" s="87" customFormat="1" ht="29.25" customHeight="1" x14ac:dyDescent="0.2">
      <c r="A39" s="122">
        <v>4.5999999999999996</v>
      </c>
      <c r="B39" s="123" t="s">
        <v>278</v>
      </c>
      <c r="C39" s="120">
        <v>5</v>
      </c>
      <c r="D39" s="120"/>
      <c r="E39" s="120" t="s">
        <v>68</v>
      </c>
      <c r="F39" s="96">
        <f t="shared" si="2"/>
        <v>0</v>
      </c>
    </row>
    <row r="40" spans="1:6" s="87" customFormat="1" ht="31.5" customHeight="1" x14ac:dyDescent="0.2">
      <c r="A40" s="122">
        <v>4.7</v>
      </c>
      <c r="B40" s="99" t="s">
        <v>140</v>
      </c>
      <c r="C40" s="109">
        <v>17</v>
      </c>
      <c r="D40" s="120"/>
      <c r="E40" s="109" t="s">
        <v>68</v>
      </c>
      <c r="F40" s="96">
        <f t="shared" si="2"/>
        <v>0</v>
      </c>
    </row>
    <row r="41" spans="1:6" s="87" customFormat="1" ht="33" customHeight="1" x14ac:dyDescent="0.2">
      <c r="A41" s="124">
        <v>4.8</v>
      </c>
      <c r="B41" s="95" t="s">
        <v>141</v>
      </c>
      <c r="C41" s="109">
        <v>1</v>
      </c>
      <c r="D41" s="96"/>
      <c r="E41" s="109" t="s">
        <v>68</v>
      </c>
      <c r="F41" s="96">
        <f t="shared" si="2"/>
        <v>0</v>
      </c>
    </row>
    <row r="42" spans="1:6" s="87" customFormat="1" ht="12.75" x14ac:dyDescent="0.2">
      <c r="A42" s="94">
        <v>5</v>
      </c>
      <c r="B42" s="90" t="s">
        <v>142</v>
      </c>
      <c r="C42" s="96"/>
      <c r="D42" s="102"/>
      <c r="E42" s="96"/>
      <c r="F42" s="96"/>
    </row>
    <row r="43" spans="1:6" s="87" customFormat="1" ht="51" x14ac:dyDescent="0.2">
      <c r="A43" s="94"/>
      <c r="B43" s="125" t="s">
        <v>143</v>
      </c>
      <c r="C43" s="96"/>
      <c r="D43" s="102"/>
      <c r="E43" s="96"/>
      <c r="F43" s="96"/>
    </row>
    <row r="44" spans="1:6" s="87" customFormat="1" ht="12.75" x14ac:dyDescent="0.2">
      <c r="A44" s="98">
        <v>5.0999999999999996</v>
      </c>
      <c r="B44" s="99" t="s">
        <v>144</v>
      </c>
      <c r="C44" s="96">
        <v>70</v>
      </c>
      <c r="D44" s="120"/>
      <c r="E44" s="96" t="s">
        <v>70</v>
      </c>
      <c r="F44" s="96">
        <f>D44*C44</f>
        <v>0</v>
      </c>
    </row>
    <row r="45" spans="1:6" s="87" customFormat="1" ht="12.75" x14ac:dyDescent="0.2">
      <c r="A45" s="98">
        <v>5.2</v>
      </c>
      <c r="B45" s="99" t="s">
        <v>145</v>
      </c>
      <c r="C45" s="96">
        <v>40</v>
      </c>
      <c r="D45" s="120"/>
      <c r="E45" s="96" t="s">
        <v>70</v>
      </c>
      <c r="F45" s="96">
        <f>D45*C45</f>
        <v>0</v>
      </c>
    </row>
    <row r="46" spans="1:6" s="87" customFormat="1" ht="14.45" customHeight="1" x14ac:dyDescent="0.2">
      <c r="A46" s="89">
        <v>6</v>
      </c>
      <c r="B46" s="104" t="s">
        <v>146</v>
      </c>
      <c r="C46" s="96"/>
      <c r="D46" s="96"/>
      <c r="E46" s="96"/>
      <c r="F46" s="96"/>
    </row>
    <row r="47" spans="1:6" s="87" customFormat="1" ht="61.9" customHeight="1" x14ac:dyDescent="0.2">
      <c r="A47" s="119"/>
      <c r="B47" s="95" t="s">
        <v>147</v>
      </c>
      <c r="C47" s="96"/>
      <c r="D47" s="96"/>
      <c r="E47" s="96"/>
      <c r="F47" s="96"/>
    </row>
    <row r="48" spans="1:6" s="87" customFormat="1" ht="12.75" x14ac:dyDescent="0.2">
      <c r="A48" s="98">
        <v>6.1</v>
      </c>
      <c r="B48" s="99" t="s">
        <v>148</v>
      </c>
      <c r="C48" s="96">
        <v>4</v>
      </c>
      <c r="D48" s="120"/>
      <c r="E48" s="126" t="s">
        <v>68</v>
      </c>
      <c r="F48" s="96">
        <f>D48*C48</f>
        <v>0</v>
      </c>
    </row>
    <row r="49" spans="1:6" s="87" customFormat="1" ht="12.75" x14ac:dyDescent="0.2">
      <c r="A49" s="98">
        <v>6.1</v>
      </c>
      <c r="B49" s="99" t="s">
        <v>149</v>
      </c>
      <c r="C49" s="96">
        <v>4</v>
      </c>
      <c r="D49" s="120"/>
      <c r="E49" s="96" t="s">
        <v>68</v>
      </c>
      <c r="F49" s="96">
        <f>D49*C49</f>
        <v>0</v>
      </c>
    </row>
    <row r="50" spans="1:6" s="87" customFormat="1" ht="12.75" x14ac:dyDescent="0.2">
      <c r="A50" s="116">
        <v>7</v>
      </c>
      <c r="B50" s="104" t="s">
        <v>41</v>
      </c>
      <c r="C50" s="127"/>
      <c r="D50" s="100"/>
      <c r="E50" s="127"/>
      <c r="F50" s="127"/>
    </row>
    <row r="51" spans="1:6" s="87" customFormat="1" ht="96" customHeight="1" x14ac:dyDescent="0.2">
      <c r="A51" s="89">
        <v>7.1</v>
      </c>
      <c r="B51" s="95" t="s">
        <v>150</v>
      </c>
      <c r="C51" s="109">
        <v>2</v>
      </c>
      <c r="D51" s="97"/>
      <c r="E51" s="96" t="s">
        <v>62</v>
      </c>
      <c r="F51" s="96">
        <f>D51*C51</f>
        <v>0</v>
      </c>
    </row>
    <row r="52" spans="1:6" s="87" customFormat="1" ht="89.25" x14ac:dyDescent="0.2">
      <c r="A52" s="128">
        <v>7.2</v>
      </c>
      <c r="B52" s="129" t="s">
        <v>151</v>
      </c>
      <c r="C52" s="130">
        <v>1</v>
      </c>
      <c r="D52" s="131"/>
      <c r="E52" s="130" t="s">
        <v>68</v>
      </c>
      <c r="F52" s="96">
        <f>D52*C52</f>
        <v>0</v>
      </c>
    </row>
    <row r="53" spans="1:6" s="87" customFormat="1" ht="31.5" customHeight="1" x14ac:dyDescent="0.2">
      <c r="A53" s="98">
        <v>7.3</v>
      </c>
      <c r="B53" s="95" t="s">
        <v>152</v>
      </c>
      <c r="C53" s="109">
        <v>60</v>
      </c>
      <c r="D53" s="100"/>
      <c r="E53" s="127" t="s">
        <v>70</v>
      </c>
      <c r="F53" s="96">
        <f>D53*C53</f>
        <v>0</v>
      </c>
    </row>
    <row r="54" spans="1:6" s="87" customFormat="1" ht="20.25" customHeight="1" x14ac:dyDescent="0.2">
      <c r="A54" s="98">
        <v>7.4</v>
      </c>
      <c r="B54" s="95" t="s">
        <v>153</v>
      </c>
      <c r="C54" s="132">
        <v>50</v>
      </c>
      <c r="D54" s="100"/>
      <c r="E54" s="133" t="s">
        <v>70</v>
      </c>
      <c r="F54" s="96">
        <f>D54*C54</f>
        <v>0</v>
      </c>
    </row>
    <row r="55" spans="1:6" s="87" customFormat="1" ht="12.75" x14ac:dyDescent="0.2">
      <c r="A55" s="134" t="s">
        <v>29</v>
      </c>
      <c r="B55" s="104" t="s">
        <v>76</v>
      </c>
      <c r="C55" s="109"/>
      <c r="D55" s="120"/>
      <c r="E55" s="109"/>
      <c r="F55" s="96"/>
    </row>
    <row r="56" spans="1:6" s="87" customFormat="1" ht="29.25" customHeight="1" x14ac:dyDescent="0.2">
      <c r="A56" s="135">
        <v>1</v>
      </c>
      <c r="B56" s="95" t="s">
        <v>75</v>
      </c>
      <c r="C56" s="96">
        <v>200</v>
      </c>
      <c r="D56" s="97"/>
      <c r="E56" s="97" t="s">
        <v>70</v>
      </c>
      <c r="F56" s="96">
        <f t="shared" ref="F56:F66" si="3">D56*C56</f>
        <v>0</v>
      </c>
    </row>
    <row r="57" spans="1:6" s="87" customFormat="1" ht="30" customHeight="1" x14ac:dyDescent="0.2">
      <c r="A57" s="98">
        <v>2</v>
      </c>
      <c r="B57" s="95" t="s">
        <v>74</v>
      </c>
      <c r="C57" s="96">
        <v>17</v>
      </c>
      <c r="D57" s="100"/>
      <c r="E57" s="96" t="s">
        <v>68</v>
      </c>
      <c r="F57" s="96">
        <f t="shared" si="3"/>
        <v>0</v>
      </c>
    </row>
    <row r="58" spans="1:6" s="87" customFormat="1" ht="25.5" x14ac:dyDescent="0.2">
      <c r="A58" s="98">
        <v>3</v>
      </c>
      <c r="B58" s="95" t="s">
        <v>73</v>
      </c>
      <c r="C58" s="96">
        <v>2</v>
      </c>
      <c r="D58" s="100"/>
      <c r="E58" s="96" t="s">
        <v>62</v>
      </c>
      <c r="F58" s="96">
        <f t="shared" si="3"/>
        <v>0</v>
      </c>
    </row>
    <row r="59" spans="1:6" s="87" customFormat="1" ht="25.5" x14ac:dyDescent="0.2">
      <c r="A59" s="98">
        <v>4</v>
      </c>
      <c r="B59" s="95" t="s">
        <v>72</v>
      </c>
      <c r="C59" s="96">
        <v>30</v>
      </c>
      <c r="D59" s="100"/>
      <c r="E59" s="97" t="s">
        <v>70</v>
      </c>
      <c r="F59" s="96">
        <f t="shared" si="3"/>
        <v>0</v>
      </c>
    </row>
    <row r="60" spans="1:6" s="87" customFormat="1" ht="25.5" x14ac:dyDescent="0.2">
      <c r="A60" s="98">
        <v>5</v>
      </c>
      <c r="B60" s="95" t="s">
        <v>71</v>
      </c>
      <c r="C60" s="96">
        <v>400</v>
      </c>
      <c r="D60" s="100"/>
      <c r="E60" s="97" t="s">
        <v>70</v>
      </c>
      <c r="F60" s="96">
        <f t="shared" si="3"/>
        <v>0</v>
      </c>
    </row>
    <row r="61" spans="1:6" s="87" customFormat="1" ht="30.6" customHeight="1" x14ac:dyDescent="0.2">
      <c r="A61" s="98">
        <v>6</v>
      </c>
      <c r="B61" s="95" t="s">
        <v>69</v>
      </c>
      <c r="C61" s="96">
        <v>17</v>
      </c>
      <c r="D61" s="100"/>
      <c r="E61" s="97" t="s">
        <v>68</v>
      </c>
      <c r="F61" s="96">
        <f t="shared" si="3"/>
        <v>0</v>
      </c>
    </row>
    <row r="62" spans="1:6" s="87" customFormat="1" ht="27.6" customHeight="1" x14ac:dyDescent="0.2">
      <c r="A62" s="98">
        <v>7</v>
      </c>
      <c r="B62" s="95" t="s">
        <v>67</v>
      </c>
      <c r="C62" s="109">
        <v>17</v>
      </c>
      <c r="D62" s="100"/>
      <c r="E62" s="96" t="s">
        <v>62</v>
      </c>
      <c r="F62" s="96">
        <f t="shared" si="3"/>
        <v>0</v>
      </c>
    </row>
    <row r="63" spans="1:6" s="87" customFormat="1" ht="12.75" x14ac:dyDescent="0.2">
      <c r="A63" s="98">
        <v>8</v>
      </c>
      <c r="B63" s="95" t="s">
        <v>66</v>
      </c>
      <c r="C63" s="109">
        <v>17</v>
      </c>
      <c r="D63" s="100"/>
      <c r="E63" s="96" t="s">
        <v>62</v>
      </c>
      <c r="F63" s="96">
        <f t="shared" si="3"/>
        <v>0</v>
      </c>
    </row>
    <row r="64" spans="1:6" s="87" customFormat="1" ht="33.75" customHeight="1" x14ac:dyDescent="0.2">
      <c r="A64" s="98">
        <v>9</v>
      </c>
      <c r="B64" s="95" t="s">
        <v>65</v>
      </c>
      <c r="C64" s="109">
        <v>1</v>
      </c>
      <c r="D64" s="100"/>
      <c r="E64" s="96" t="s">
        <v>62</v>
      </c>
      <c r="F64" s="96">
        <f t="shared" si="3"/>
        <v>0</v>
      </c>
    </row>
    <row r="65" spans="1:7" s="87" customFormat="1" ht="12.75" x14ac:dyDescent="0.2">
      <c r="A65" s="136">
        <v>10</v>
      </c>
      <c r="B65" s="95" t="s">
        <v>64</v>
      </c>
      <c r="C65" s="109">
        <v>1</v>
      </c>
      <c r="D65" s="100"/>
      <c r="E65" s="96" t="s">
        <v>62</v>
      </c>
      <c r="F65" s="96">
        <f t="shared" si="3"/>
        <v>0</v>
      </c>
    </row>
    <row r="66" spans="1:7" s="87" customFormat="1" ht="32.25" customHeight="1" x14ac:dyDescent="0.2">
      <c r="A66" s="98">
        <v>11</v>
      </c>
      <c r="B66" s="95" t="s">
        <v>63</v>
      </c>
      <c r="C66" s="109">
        <v>1</v>
      </c>
      <c r="D66" s="100"/>
      <c r="E66" s="96" t="s">
        <v>62</v>
      </c>
      <c r="F66" s="96">
        <f t="shared" si="3"/>
        <v>0</v>
      </c>
    </row>
    <row r="67" spans="1:7" s="78" customFormat="1" ht="15.75" x14ac:dyDescent="0.25">
      <c r="A67" s="292">
        <v>12</v>
      </c>
      <c r="B67" s="332" t="s">
        <v>248</v>
      </c>
      <c r="C67" s="293"/>
      <c r="D67" s="293"/>
      <c r="E67" s="293"/>
      <c r="F67" s="293"/>
    </row>
    <row r="68" spans="1:7" s="78" customFormat="1" ht="69.75" customHeight="1" x14ac:dyDescent="0.25">
      <c r="A68" s="292">
        <v>12.1</v>
      </c>
      <c r="B68" s="294" t="s">
        <v>249</v>
      </c>
      <c r="C68" s="293">
        <v>200</v>
      </c>
      <c r="D68" s="293"/>
      <c r="E68" s="293" t="s">
        <v>250</v>
      </c>
      <c r="F68" s="293">
        <f>D68*C68</f>
        <v>0</v>
      </c>
    </row>
    <row r="69" spans="1:7" s="78" customFormat="1" ht="101.25" customHeight="1" x14ac:dyDescent="0.25">
      <c r="A69" s="292">
        <v>12.2</v>
      </c>
      <c r="B69" s="330" t="s">
        <v>251</v>
      </c>
      <c r="C69" s="293">
        <v>1</v>
      </c>
      <c r="D69" s="293"/>
      <c r="E69" s="293" t="s">
        <v>173</v>
      </c>
      <c r="F69" s="293">
        <f>D69*C69</f>
        <v>0</v>
      </c>
    </row>
    <row r="70" spans="1:7" s="78" customFormat="1" ht="36" customHeight="1" x14ac:dyDescent="0.25">
      <c r="A70" s="292">
        <v>12.3</v>
      </c>
      <c r="B70" s="294" t="s">
        <v>252</v>
      </c>
      <c r="C70" s="293">
        <v>60</v>
      </c>
      <c r="D70" s="293"/>
      <c r="E70" s="293" t="s">
        <v>250</v>
      </c>
      <c r="F70" s="293">
        <f>D70*C70</f>
        <v>0</v>
      </c>
      <c r="G70" s="86"/>
    </row>
    <row r="71" spans="1:7" s="78" customFormat="1" ht="12.75" x14ac:dyDescent="0.2">
      <c r="A71" s="94"/>
      <c r="B71" s="137" t="s">
        <v>154</v>
      </c>
      <c r="C71" s="127"/>
      <c r="D71" s="127"/>
      <c r="E71" s="127"/>
      <c r="F71" s="295">
        <f>F70+F69+F68+F66+F65+F64+F63+F62+F61+F60+F59+F58+F57+F56+F54+F53+F52+F51+F49+F48+F45+F44+F41+F40+F39+F38+F37+F36+F33+F32+F31+F30+F29+F28+F27+F26+F25+F24+F23+F22+F20+F19+F18+F16+F15+F14+F13+F12+F11+F10+F9+F8+F7+F6</f>
        <v>0</v>
      </c>
    </row>
    <row r="72" spans="1:7" ht="12.75" x14ac:dyDescent="0.2">
      <c r="A72" s="87"/>
      <c r="B72" s="138"/>
      <c r="C72" s="87"/>
      <c r="D72" s="87"/>
      <c r="E72" s="87"/>
      <c r="F72" s="87"/>
    </row>
    <row r="73" spans="1:7" ht="12.75" x14ac:dyDescent="0.2">
      <c r="A73" s="87"/>
      <c r="B73" s="138"/>
      <c r="C73" s="87"/>
      <c r="D73" s="87"/>
      <c r="E73" s="87"/>
      <c r="F73" s="87"/>
    </row>
    <row r="74" spans="1:7" x14ac:dyDescent="0.2">
      <c r="A74" s="79"/>
      <c r="B74" s="85"/>
      <c r="C74" s="80"/>
      <c r="D74" s="81"/>
      <c r="E74" s="82"/>
      <c r="F74" s="83"/>
    </row>
    <row r="75" spans="1:7" x14ac:dyDescent="0.2">
      <c r="A75" s="79"/>
      <c r="B75" s="84"/>
      <c r="C75" s="80"/>
      <c r="D75" s="81"/>
      <c r="E75" s="82"/>
      <c r="F75" s="83"/>
    </row>
    <row r="76" spans="1:7" x14ac:dyDescent="0.2">
      <c r="A76" s="79"/>
      <c r="B76" s="85"/>
      <c r="C76" s="80"/>
      <c r="D76" s="81"/>
      <c r="E76" s="82"/>
      <c r="F76" s="83"/>
    </row>
    <row r="77" spans="1:7" x14ac:dyDescent="0.2">
      <c r="A77" s="79"/>
      <c r="B77" s="85"/>
      <c r="C77" s="80"/>
      <c r="D77" s="81"/>
      <c r="E77" s="82"/>
      <c r="F77" s="83"/>
    </row>
  </sheetData>
  <mergeCells count="2">
    <mergeCell ref="A1:F1"/>
    <mergeCell ref="A2:F2"/>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zoomScale="130" zoomScaleNormal="130" workbookViewId="0">
      <selection activeCell="E2" sqref="E2"/>
    </sheetView>
  </sheetViews>
  <sheetFormatPr defaultRowHeight="11.25" x14ac:dyDescent="0.2"/>
  <cols>
    <col min="1" max="1" width="8.1640625" customWidth="1"/>
    <col min="2" max="2" width="43.6640625" customWidth="1"/>
    <col min="3" max="3" width="8.33203125" customWidth="1"/>
    <col min="5" max="5" width="9.1640625" bestFit="1" customWidth="1"/>
    <col min="6" max="6" width="12.5" bestFit="1" customWidth="1"/>
  </cols>
  <sheetData>
    <row r="1" spans="1:6" ht="50.25" customHeight="1" x14ac:dyDescent="0.2">
      <c r="A1" s="364" t="s">
        <v>262</v>
      </c>
      <c r="B1" s="365"/>
      <c r="C1" s="365"/>
      <c r="D1" s="365"/>
      <c r="E1" s="365"/>
      <c r="F1" s="366"/>
    </row>
    <row r="2" spans="1:6" ht="41.25" customHeight="1" x14ac:dyDescent="0.2">
      <c r="A2" s="73" t="s">
        <v>13</v>
      </c>
      <c r="B2" s="73" t="s">
        <v>35</v>
      </c>
      <c r="C2" s="74" t="s">
        <v>15</v>
      </c>
      <c r="D2" s="74" t="s">
        <v>16</v>
      </c>
      <c r="E2" s="349" t="s">
        <v>276</v>
      </c>
      <c r="F2" s="74" t="s">
        <v>36</v>
      </c>
    </row>
    <row r="3" spans="1:6" ht="22.5" customHeight="1" x14ac:dyDescent="0.2">
      <c r="A3" s="53">
        <v>1</v>
      </c>
      <c r="B3" s="56" t="s">
        <v>44</v>
      </c>
      <c r="C3" s="77"/>
      <c r="D3" s="77"/>
      <c r="E3" s="77"/>
      <c r="F3" s="77"/>
    </row>
    <row r="4" spans="1:6" ht="38.25" customHeight="1" x14ac:dyDescent="0.2">
      <c r="A4" s="24"/>
      <c r="B4" s="31" t="s">
        <v>45</v>
      </c>
      <c r="C4" s="32"/>
      <c r="D4" s="32"/>
      <c r="E4" s="33"/>
      <c r="F4" s="33"/>
    </row>
    <row r="5" spans="1:6" ht="22.5" customHeight="1" x14ac:dyDescent="0.2">
      <c r="A5" s="51" t="s">
        <v>77</v>
      </c>
      <c r="B5" s="29" t="s">
        <v>46</v>
      </c>
      <c r="C5" s="15">
        <v>10</v>
      </c>
      <c r="D5" s="1" t="s">
        <v>43</v>
      </c>
      <c r="E5" s="28"/>
      <c r="F5" s="40">
        <f t="shared" ref="F5:F13" si="0">C5*E5</f>
        <v>0</v>
      </c>
    </row>
    <row r="6" spans="1:6" ht="23.25" customHeight="1" x14ac:dyDescent="0.2">
      <c r="A6" s="51" t="s">
        <v>78</v>
      </c>
      <c r="B6" s="211" t="s">
        <v>214</v>
      </c>
      <c r="C6" s="15">
        <v>150</v>
      </c>
      <c r="D6" s="1" t="s">
        <v>42</v>
      </c>
      <c r="E6" s="28"/>
      <c r="F6" s="40">
        <f t="shared" si="0"/>
        <v>0</v>
      </c>
    </row>
    <row r="7" spans="1:6" ht="21.75" customHeight="1" x14ac:dyDescent="0.2">
      <c r="A7" s="51" t="s">
        <v>79</v>
      </c>
      <c r="B7" s="29" t="s">
        <v>47</v>
      </c>
      <c r="C7" s="15">
        <v>1</v>
      </c>
      <c r="D7" s="1" t="s">
        <v>40</v>
      </c>
      <c r="E7" s="28"/>
      <c r="F7" s="40">
        <f t="shared" si="0"/>
        <v>0</v>
      </c>
    </row>
    <row r="8" spans="1:6" ht="17.25" customHeight="1" x14ac:dyDescent="0.2">
      <c r="A8" s="51" t="s">
        <v>80</v>
      </c>
      <c r="B8" s="29" t="s">
        <v>48</v>
      </c>
      <c r="C8" s="15">
        <v>250</v>
      </c>
      <c r="D8" s="1" t="s">
        <v>42</v>
      </c>
      <c r="E8" s="28"/>
      <c r="F8" s="40">
        <f t="shared" si="0"/>
        <v>0</v>
      </c>
    </row>
    <row r="9" spans="1:6" ht="17.25" customHeight="1" x14ac:dyDescent="0.2">
      <c r="A9" s="52" t="s">
        <v>81</v>
      </c>
      <c r="B9" s="30" t="s">
        <v>49</v>
      </c>
      <c r="C9" s="25">
        <v>200</v>
      </c>
      <c r="D9" s="26" t="s">
        <v>42</v>
      </c>
      <c r="E9" s="27"/>
      <c r="F9" s="40">
        <f t="shared" si="0"/>
        <v>0</v>
      </c>
    </row>
    <row r="10" spans="1:6" ht="17.25" customHeight="1" x14ac:dyDescent="0.2">
      <c r="A10" s="52" t="s">
        <v>10</v>
      </c>
      <c r="B10" s="206" t="s">
        <v>201</v>
      </c>
      <c r="C10" s="25">
        <v>4</v>
      </c>
      <c r="D10" s="207" t="s">
        <v>40</v>
      </c>
      <c r="E10" s="27"/>
      <c r="F10" s="40">
        <f t="shared" si="0"/>
        <v>0</v>
      </c>
    </row>
    <row r="11" spans="1:6" ht="17.25" customHeight="1" x14ac:dyDescent="0.2">
      <c r="A11" s="52" t="s">
        <v>39</v>
      </c>
      <c r="B11" s="206" t="s">
        <v>202</v>
      </c>
      <c r="C11" s="25">
        <v>6</v>
      </c>
      <c r="D11" s="207" t="s">
        <v>40</v>
      </c>
      <c r="E11" s="27"/>
      <c r="F11" s="40">
        <f t="shared" si="0"/>
        <v>0</v>
      </c>
    </row>
    <row r="12" spans="1:6" ht="17.25" customHeight="1" x14ac:dyDescent="0.2">
      <c r="A12" s="52" t="s">
        <v>203</v>
      </c>
      <c r="B12" s="206" t="s">
        <v>204</v>
      </c>
      <c r="C12" s="25">
        <v>1</v>
      </c>
      <c r="D12" s="207" t="s">
        <v>40</v>
      </c>
      <c r="E12" s="27"/>
      <c r="F12" s="40">
        <f t="shared" si="0"/>
        <v>0</v>
      </c>
    </row>
    <row r="13" spans="1:6" ht="17.25" customHeight="1" x14ac:dyDescent="0.2">
      <c r="A13" s="52" t="s">
        <v>9</v>
      </c>
      <c r="B13" s="206" t="s">
        <v>205</v>
      </c>
      <c r="C13" s="25">
        <v>1</v>
      </c>
      <c r="D13" s="207" t="s">
        <v>40</v>
      </c>
      <c r="E13" s="27"/>
      <c r="F13" s="40">
        <f t="shared" si="0"/>
        <v>0</v>
      </c>
    </row>
    <row r="14" spans="1:6" ht="18" customHeight="1" x14ac:dyDescent="0.2">
      <c r="A14" s="70"/>
      <c r="B14" s="71" t="s">
        <v>33</v>
      </c>
      <c r="C14" s="72"/>
      <c r="D14" s="72"/>
      <c r="E14" s="71"/>
      <c r="F14" s="341">
        <f>SUM(F5:F13)</f>
        <v>0</v>
      </c>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workbookViewId="0">
      <selection activeCell="C3" sqref="C3:E3"/>
    </sheetView>
  </sheetViews>
  <sheetFormatPr defaultRowHeight="11.25" x14ac:dyDescent="0.2"/>
  <cols>
    <col min="1" max="1" width="7.5" customWidth="1"/>
    <col min="2" max="2" width="56.5" style="327" customWidth="1"/>
    <col min="3" max="3" width="9.6640625" customWidth="1"/>
    <col min="4" max="4" width="7.83203125" bestFit="1" customWidth="1"/>
    <col min="5" max="5" width="12.6640625" customWidth="1"/>
    <col min="6" max="6" width="16" customWidth="1"/>
  </cols>
  <sheetData>
    <row r="1" spans="1:6" ht="50.25" customHeight="1" x14ac:dyDescent="0.2">
      <c r="A1" s="357" t="s">
        <v>263</v>
      </c>
      <c r="B1" s="358"/>
      <c r="C1" s="358"/>
      <c r="D1" s="358"/>
      <c r="E1" s="358"/>
      <c r="F1" s="359"/>
    </row>
    <row r="2" spans="1:6" s="171" customFormat="1" ht="12" customHeight="1" x14ac:dyDescent="0.15">
      <c r="A2" s="367" t="s">
        <v>191</v>
      </c>
      <c r="B2" s="367"/>
      <c r="C2" s="367"/>
      <c r="D2" s="367"/>
      <c r="E2" s="367"/>
      <c r="F2" s="367"/>
    </row>
    <row r="3" spans="1:6" s="171" customFormat="1" ht="32.450000000000003" customHeight="1" x14ac:dyDescent="0.15">
      <c r="A3" s="88" t="s">
        <v>192</v>
      </c>
      <c r="B3" s="331" t="s">
        <v>193</v>
      </c>
      <c r="C3" s="172" t="s">
        <v>194</v>
      </c>
      <c r="D3" s="173" t="s">
        <v>275</v>
      </c>
      <c r="E3" s="173" t="s">
        <v>195</v>
      </c>
      <c r="F3" s="174" t="s">
        <v>257</v>
      </c>
    </row>
    <row r="4" spans="1:6" s="179" customFormat="1" ht="12.75" x14ac:dyDescent="0.15">
      <c r="A4" s="175">
        <v>1</v>
      </c>
      <c r="B4" s="333" t="s">
        <v>196</v>
      </c>
      <c r="C4" s="176"/>
      <c r="D4" s="177"/>
      <c r="E4" s="177"/>
      <c r="F4" s="178"/>
    </row>
    <row r="5" spans="1:6" s="179" customFormat="1" ht="145.5" customHeight="1" x14ac:dyDescent="0.2">
      <c r="A5" s="183"/>
      <c r="B5" s="302" t="s">
        <v>266</v>
      </c>
      <c r="C5" s="184"/>
      <c r="D5" s="185"/>
      <c r="E5" s="185"/>
      <c r="F5" s="185"/>
    </row>
    <row r="6" spans="1:6" s="171" customFormat="1" ht="33.75" customHeight="1" x14ac:dyDescent="0.2">
      <c r="A6" s="183"/>
      <c r="B6" s="302" t="s">
        <v>87</v>
      </c>
      <c r="C6" s="184"/>
      <c r="D6" s="185"/>
      <c r="E6" s="185"/>
      <c r="F6" s="185"/>
    </row>
    <row r="7" spans="1:6" s="171" customFormat="1" ht="157.5" customHeight="1" x14ac:dyDescent="0.2">
      <c r="A7" s="186"/>
      <c r="B7" s="301" t="s">
        <v>267</v>
      </c>
      <c r="C7" s="187">
        <v>4</v>
      </c>
      <c r="D7" s="188"/>
      <c r="E7" s="188" t="s">
        <v>86</v>
      </c>
      <c r="F7" s="189">
        <f>D7*C7</f>
        <v>0</v>
      </c>
    </row>
    <row r="8" spans="1:6" s="171" customFormat="1" ht="14.25" x14ac:dyDescent="0.2">
      <c r="A8" s="88">
        <v>3</v>
      </c>
      <c r="B8" s="334" t="s">
        <v>197</v>
      </c>
      <c r="C8" s="181"/>
      <c r="D8" s="182"/>
      <c r="E8" s="182"/>
      <c r="F8" s="182"/>
    </row>
    <row r="9" spans="1:6" s="171" customFormat="1" ht="89.25" customHeight="1" x14ac:dyDescent="0.2">
      <c r="A9" s="183"/>
      <c r="B9" s="302" t="s">
        <v>198</v>
      </c>
      <c r="C9" s="184"/>
      <c r="D9" s="185"/>
      <c r="E9" s="185"/>
      <c r="F9" s="185"/>
    </row>
    <row r="10" spans="1:6" s="171" customFormat="1" ht="67.5" customHeight="1" x14ac:dyDescent="0.2">
      <c r="A10" s="183"/>
      <c r="B10" s="302" t="s">
        <v>87</v>
      </c>
      <c r="C10" s="184"/>
      <c r="D10" s="185"/>
      <c r="E10" s="185"/>
      <c r="F10" s="185"/>
    </row>
    <row r="11" spans="1:6" s="171" customFormat="1" ht="74.25" customHeight="1" x14ac:dyDescent="0.2">
      <c r="A11" s="186"/>
      <c r="B11" s="301" t="s">
        <v>199</v>
      </c>
      <c r="C11" s="187">
        <v>2</v>
      </c>
      <c r="D11" s="188"/>
      <c r="E11" s="188" t="s">
        <v>86</v>
      </c>
      <c r="F11" s="189">
        <f>D11*C11</f>
        <v>0</v>
      </c>
    </row>
    <row r="12" spans="1:6" s="171" customFormat="1" ht="71.25" x14ac:dyDescent="0.2">
      <c r="A12" s="190">
        <v>5</v>
      </c>
      <c r="B12" s="303" t="s">
        <v>88</v>
      </c>
      <c r="C12" s="191">
        <v>200</v>
      </c>
      <c r="D12" s="192"/>
      <c r="E12" s="192" t="s">
        <v>89</v>
      </c>
      <c r="F12" s="180">
        <f>D12*C12</f>
        <v>0</v>
      </c>
    </row>
    <row r="13" spans="1:6" s="171" customFormat="1" ht="57" x14ac:dyDescent="0.2">
      <c r="A13" s="193">
        <v>6</v>
      </c>
      <c r="B13" s="304" t="s">
        <v>90</v>
      </c>
      <c r="C13" s="194">
        <v>100</v>
      </c>
      <c r="D13" s="195"/>
      <c r="E13" s="195" t="s">
        <v>89</v>
      </c>
      <c r="F13" s="180">
        <f>D13*C13</f>
        <v>0</v>
      </c>
    </row>
    <row r="14" spans="1:6" s="171" customFormat="1" ht="71.25" x14ac:dyDescent="0.2">
      <c r="A14" s="193">
        <v>7</v>
      </c>
      <c r="B14" s="305" t="s">
        <v>268</v>
      </c>
      <c r="C14" s="196">
        <v>6</v>
      </c>
      <c r="D14" s="197"/>
      <c r="E14" s="197" t="s">
        <v>200</v>
      </c>
      <c r="F14" s="180">
        <f>D14*C14</f>
        <v>0</v>
      </c>
    </row>
    <row r="15" spans="1:6" s="171" customFormat="1" ht="14.25" x14ac:dyDescent="0.2">
      <c r="A15" s="198"/>
      <c r="B15" s="335" t="s">
        <v>154</v>
      </c>
      <c r="C15" s="199"/>
      <c r="D15" s="200"/>
      <c r="E15" s="200"/>
      <c r="F15" s="201">
        <f>SUM(F8:F14)</f>
        <v>0</v>
      </c>
    </row>
    <row r="16" spans="1:6" s="171" customFormat="1" ht="14.25" x14ac:dyDescent="0.2">
      <c r="A16" s="202"/>
      <c r="B16" s="336"/>
      <c r="C16" s="203"/>
      <c r="D16" s="204"/>
      <c r="E16" s="204"/>
      <c r="F16" s="205"/>
    </row>
    <row r="17" spans="1:6" s="171" customFormat="1" ht="14.25" x14ac:dyDescent="0.2">
      <c r="A17" s="202"/>
      <c r="B17" s="337"/>
      <c r="C17" s="203"/>
      <c r="D17" s="204"/>
      <c r="E17" s="204"/>
      <c r="F17" s="205"/>
    </row>
    <row r="18" spans="1:6" s="171" customFormat="1" ht="10.5" x14ac:dyDescent="0.15">
      <c r="B18" s="338"/>
    </row>
    <row r="19" spans="1:6" s="171" customFormat="1" ht="10.5" x14ac:dyDescent="0.15">
      <c r="B19" s="338"/>
    </row>
    <row r="20" spans="1:6" s="171" customFormat="1" ht="10.5" x14ac:dyDescent="0.15">
      <c r="B20" s="338"/>
    </row>
    <row r="21" spans="1:6" s="171" customFormat="1" ht="10.5" x14ac:dyDescent="0.15">
      <c r="B21" s="338"/>
    </row>
    <row r="22" spans="1:6" s="171" customFormat="1" ht="10.5" x14ac:dyDescent="0.15">
      <c r="B22" s="338"/>
    </row>
    <row r="23" spans="1:6" x14ac:dyDescent="0.2">
      <c r="A23" s="171"/>
      <c r="B23" s="338"/>
      <c r="C23" s="171"/>
      <c r="D23" s="171"/>
      <c r="E23" s="171"/>
      <c r="F23" s="171"/>
    </row>
    <row r="24" spans="1:6" x14ac:dyDescent="0.2">
      <c r="A24" s="171"/>
      <c r="B24" s="338"/>
      <c r="C24" s="171"/>
      <c r="D24" s="171"/>
      <c r="E24" s="171"/>
      <c r="F24" s="171"/>
    </row>
    <row r="25" spans="1:6" x14ac:dyDescent="0.2">
      <c r="A25" s="171"/>
      <c r="B25" s="338"/>
      <c r="C25" s="171"/>
      <c r="D25" s="171"/>
      <c r="E25" s="171"/>
      <c r="F25" s="171"/>
    </row>
  </sheetData>
  <mergeCells count="2">
    <mergeCell ref="A1:F1"/>
    <mergeCell ref="A2:F2"/>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workbookViewId="0">
      <selection activeCell="E2" sqref="E2"/>
    </sheetView>
  </sheetViews>
  <sheetFormatPr defaultRowHeight="11.25" x14ac:dyDescent="0.2"/>
  <cols>
    <col min="1" max="1" width="5.5" customWidth="1"/>
    <col min="2" max="2" width="56.5" customWidth="1"/>
    <col min="3" max="3" width="12.5" customWidth="1"/>
    <col min="4" max="4" width="6.1640625" bestFit="1" customWidth="1"/>
    <col min="5" max="5" width="12" bestFit="1" customWidth="1"/>
    <col min="6" max="6" width="14" bestFit="1" customWidth="1"/>
    <col min="7" max="7" width="11.6640625" style="78" bestFit="1" customWidth="1"/>
    <col min="8" max="16384" width="9.33203125" style="78"/>
  </cols>
  <sheetData>
    <row r="1" spans="1:7" ht="49.5" customHeight="1" x14ac:dyDescent="0.2">
      <c r="A1" s="357" t="s">
        <v>264</v>
      </c>
      <c r="B1" s="358"/>
      <c r="C1" s="358"/>
      <c r="D1" s="358"/>
      <c r="E1" s="358"/>
      <c r="F1" s="359"/>
    </row>
    <row r="2" spans="1:7" ht="29.25" customHeight="1" x14ac:dyDescent="0.2">
      <c r="A2" s="18" t="s">
        <v>13</v>
      </c>
      <c r="B2" s="20" t="s">
        <v>14</v>
      </c>
      <c r="C2" s="21" t="s">
        <v>15</v>
      </c>
      <c r="D2" s="22" t="s">
        <v>16</v>
      </c>
      <c r="E2" s="19" t="s">
        <v>276</v>
      </c>
      <c r="F2" s="300" t="s">
        <v>256</v>
      </c>
    </row>
    <row r="3" spans="1:7" ht="12.75" customHeight="1" x14ac:dyDescent="0.2">
      <c r="A3" s="6">
        <v>1</v>
      </c>
      <c r="B3" s="7" t="s">
        <v>21</v>
      </c>
      <c r="C3" s="11"/>
      <c r="D3" s="8"/>
      <c r="E3" s="12"/>
      <c r="F3" s="9"/>
    </row>
    <row r="4" spans="1:7" ht="14.25" customHeight="1" x14ac:dyDescent="0.2">
      <c r="A4" s="1" t="s">
        <v>8</v>
      </c>
      <c r="B4" s="3" t="s">
        <v>12</v>
      </c>
      <c r="C4" s="57">
        <v>4</v>
      </c>
      <c r="D4" s="58" t="s">
        <v>7</v>
      </c>
      <c r="E4" s="59"/>
      <c r="F4" s="9">
        <f>+C4*E4</f>
        <v>0</v>
      </c>
    </row>
    <row r="5" spans="1:7" ht="82.5" customHeight="1" x14ac:dyDescent="0.2">
      <c r="A5" s="1"/>
      <c r="B5" s="10" t="s">
        <v>34</v>
      </c>
      <c r="C5" s="57"/>
      <c r="D5" s="61"/>
      <c r="E5" s="59"/>
      <c r="F5" s="9"/>
    </row>
    <row r="6" spans="1:7" ht="14.25" customHeight="1" x14ac:dyDescent="0.2">
      <c r="A6" s="6">
        <v>2</v>
      </c>
      <c r="B6" s="5" t="s">
        <v>22</v>
      </c>
      <c r="C6" s="57"/>
      <c r="D6" s="58"/>
      <c r="E6" s="59"/>
      <c r="F6" s="9"/>
    </row>
    <row r="7" spans="1:7" ht="15" customHeight="1" x14ac:dyDescent="0.2">
      <c r="A7" s="1" t="s">
        <v>6</v>
      </c>
      <c r="B7" s="4" t="s">
        <v>23</v>
      </c>
      <c r="C7" s="57">
        <v>1</v>
      </c>
      <c r="D7" s="58" t="s">
        <v>7</v>
      </c>
      <c r="E7" s="59"/>
      <c r="F7" s="9">
        <f>+C7*E7</f>
        <v>0</v>
      </c>
    </row>
    <row r="8" spans="1:7" ht="105.75" customHeight="1" x14ac:dyDescent="0.2">
      <c r="A8" s="1"/>
      <c r="B8" s="10" t="s">
        <v>19</v>
      </c>
      <c r="C8" s="57"/>
      <c r="D8" s="58"/>
      <c r="E8" s="59"/>
      <c r="F8" s="9"/>
    </row>
    <row r="9" spans="1:7" ht="48" customHeight="1" x14ac:dyDescent="0.2">
      <c r="A9" s="1"/>
      <c r="B9" s="10" t="s">
        <v>4</v>
      </c>
      <c r="C9" s="57"/>
      <c r="D9" s="58"/>
      <c r="E9" s="59"/>
      <c r="F9" s="9"/>
    </row>
    <row r="10" spans="1:7" ht="13.5" customHeight="1" x14ac:dyDescent="0.2">
      <c r="A10" s="14">
        <v>3</v>
      </c>
      <c r="B10" s="55" t="s">
        <v>27</v>
      </c>
      <c r="C10" s="23"/>
      <c r="D10" s="23"/>
      <c r="E10" s="23"/>
      <c r="F10" s="60"/>
    </row>
    <row r="11" spans="1:7" ht="195" customHeight="1" x14ac:dyDescent="0.2">
      <c r="A11" s="16"/>
      <c r="B11" s="10" t="s">
        <v>0</v>
      </c>
      <c r="C11" s="17"/>
      <c r="D11" s="17"/>
      <c r="E11" s="17"/>
      <c r="F11" s="13"/>
    </row>
    <row r="12" spans="1:7" ht="30" customHeight="1" x14ac:dyDescent="0.2">
      <c r="A12" s="62" t="s">
        <v>31</v>
      </c>
      <c r="B12" s="5" t="s">
        <v>85</v>
      </c>
      <c r="C12" s="68">
        <v>3</v>
      </c>
      <c r="D12" s="68" t="s">
        <v>28</v>
      </c>
      <c r="E12" s="68"/>
      <c r="F12" s="63">
        <f>+C12*E12</f>
        <v>0</v>
      </c>
    </row>
    <row r="13" spans="1:7" ht="39.75" customHeight="1" x14ac:dyDescent="0.2">
      <c r="A13" s="62" t="s">
        <v>29</v>
      </c>
      <c r="B13" s="5" t="s">
        <v>2</v>
      </c>
      <c r="C13" s="68">
        <v>12</v>
      </c>
      <c r="D13" s="68" t="s">
        <v>28</v>
      </c>
      <c r="E13" s="68"/>
      <c r="F13" s="63">
        <f>+C13*E13</f>
        <v>0</v>
      </c>
    </row>
    <row r="14" spans="1:7" ht="44.25" customHeight="1" x14ac:dyDescent="0.2">
      <c r="A14" s="62" t="s">
        <v>30</v>
      </c>
      <c r="B14" s="5" t="s">
        <v>209</v>
      </c>
      <c r="C14" s="68">
        <v>20</v>
      </c>
      <c r="D14" s="68" t="s">
        <v>28</v>
      </c>
      <c r="E14" s="68"/>
      <c r="F14" s="63">
        <f>+C14*E14</f>
        <v>0</v>
      </c>
    </row>
    <row r="15" spans="1:7" ht="15.75" customHeight="1" x14ac:dyDescent="0.2">
      <c r="A15" s="58"/>
      <c r="B15" s="347" t="s">
        <v>33</v>
      </c>
      <c r="C15" s="57"/>
      <c r="D15" s="58"/>
      <c r="E15" s="59"/>
      <c r="F15" s="348">
        <f>SUM(F4:F14)</f>
        <v>0</v>
      </c>
      <c r="G15" s="340"/>
    </row>
    <row r="16" spans="1:7" ht="14.25" customHeight="1" x14ac:dyDescent="0.2"/>
    <row r="31" spans="11:11" x14ac:dyDescent="0.2">
      <c r="K31" s="346"/>
    </row>
  </sheetData>
  <mergeCells count="1">
    <mergeCell ref="A1:F1"/>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
  <sheetViews>
    <sheetView zoomScale="115" zoomScaleNormal="115" workbookViewId="0">
      <selection activeCell="E2" sqref="E2"/>
    </sheetView>
  </sheetViews>
  <sheetFormatPr defaultRowHeight="11.25" x14ac:dyDescent="0.2"/>
  <cols>
    <col min="1" max="1" width="5.83203125" customWidth="1"/>
    <col min="2" max="2" width="52.1640625" customWidth="1"/>
    <col min="3" max="3" width="10.6640625" customWidth="1"/>
    <col min="6" max="6" width="13.1640625" customWidth="1"/>
    <col min="7" max="7" width="10.6640625" bestFit="1" customWidth="1"/>
  </cols>
  <sheetData>
    <row r="1" spans="1:7" ht="48.75" customHeight="1" x14ac:dyDescent="0.2">
      <c r="A1" s="357" t="s">
        <v>265</v>
      </c>
      <c r="B1" s="358"/>
      <c r="C1" s="358"/>
      <c r="D1" s="358"/>
      <c r="E1" s="358"/>
      <c r="F1" s="359"/>
    </row>
    <row r="2" spans="1:7" ht="38.25" x14ac:dyDescent="0.2">
      <c r="A2" s="69" t="s">
        <v>13</v>
      </c>
      <c r="B2" s="76" t="s">
        <v>35</v>
      </c>
      <c r="C2" s="74" t="s">
        <v>15</v>
      </c>
      <c r="D2" s="74" t="s">
        <v>16</v>
      </c>
      <c r="E2" s="75" t="s">
        <v>276</v>
      </c>
      <c r="F2" s="74" t="s">
        <v>36</v>
      </c>
    </row>
    <row r="3" spans="1:7" ht="18.75" customHeight="1" x14ac:dyDescent="0.2">
      <c r="A3" s="65">
        <v>1</v>
      </c>
      <c r="B3" s="64" t="s">
        <v>50</v>
      </c>
      <c r="C3" s="23"/>
      <c r="D3" s="23"/>
      <c r="E3" s="23"/>
      <c r="F3" s="23"/>
    </row>
    <row r="4" spans="1:7" ht="74.25" customHeight="1" x14ac:dyDescent="0.2">
      <c r="A4" s="34">
        <v>1.1000000000000001</v>
      </c>
      <c r="B4" s="35" t="s">
        <v>51</v>
      </c>
      <c r="C4" s="36">
        <v>1</v>
      </c>
      <c r="D4" s="36" t="s">
        <v>26</v>
      </c>
      <c r="E4" s="37"/>
      <c r="F4" s="41">
        <f>C4*E4</f>
        <v>0</v>
      </c>
      <c r="G4" s="67"/>
    </row>
    <row r="5" spans="1:7" ht="22.5" x14ac:dyDescent="0.2">
      <c r="A5" s="34">
        <v>1.2</v>
      </c>
      <c r="B5" s="38" t="s">
        <v>52</v>
      </c>
      <c r="C5" s="39"/>
      <c r="D5" s="39"/>
      <c r="E5" s="40"/>
      <c r="F5" s="41"/>
    </row>
    <row r="6" spans="1:7" x14ac:dyDescent="0.2">
      <c r="A6" s="42" t="s">
        <v>24</v>
      </c>
      <c r="B6" s="38" t="s">
        <v>53</v>
      </c>
      <c r="C6" s="25">
        <v>18</v>
      </c>
      <c r="D6" s="39" t="s">
        <v>25</v>
      </c>
      <c r="E6" s="28"/>
      <c r="F6" s="41">
        <f t="shared" ref="F6:F15" si="0">C6*E6</f>
        <v>0</v>
      </c>
    </row>
    <row r="7" spans="1:7" x14ac:dyDescent="0.2">
      <c r="A7" s="42" t="s">
        <v>1</v>
      </c>
      <c r="B7" s="43" t="s">
        <v>54</v>
      </c>
      <c r="C7" s="25">
        <v>18</v>
      </c>
      <c r="D7" s="39" t="s">
        <v>25</v>
      </c>
      <c r="E7" s="28"/>
      <c r="F7" s="41">
        <f t="shared" si="0"/>
        <v>0</v>
      </c>
    </row>
    <row r="8" spans="1:7" x14ac:dyDescent="0.2">
      <c r="A8" s="42" t="s">
        <v>55</v>
      </c>
      <c r="B8" s="210" t="s">
        <v>213</v>
      </c>
      <c r="C8" s="25">
        <v>1</v>
      </c>
      <c r="D8" s="39" t="s">
        <v>25</v>
      </c>
      <c r="E8" s="28"/>
      <c r="F8" s="41">
        <f t="shared" si="0"/>
        <v>0</v>
      </c>
    </row>
    <row r="9" spans="1:7" x14ac:dyDescent="0.2">
      <c r="A9" s="42" t="s">
        <v>37</v>
      </c>
      <c r="B9" s="38" t="s">
        <v>56</v>
      </c>
      <c r="C9" s="25">
        <v>4</v>
      </c>
      <c r="D9" s="39" t="s">
        <v>25</v>
      </c>
      <c r="E9" s="28"/>
      <c r="F9" s="41">
        <f t="shared" si="0"/>
        <v>0</v>
      </c>
    </row>
    <row r="10" spans="1:7" x14ac:dyDescent="0.2">
      <c r="A10" s="42" t="s">
        <v>38</v>
      </c>
      <c r="B10" s="38" t="s">
        <v>57</v>
      </c>
      <c r="C10" s="25">
        <v>2</v>
      </c>
      <c r="D10" s="39" t="s">
        <v>25</v>
      </c>
      <c r="E10" s="28"/>
      <c r="F10" s="41">
        <f t="shared" si="0"/>
        <v>0</v>
      </c>
    </row>
    <row r="11" spans="1:7" x14ac:dyDescent="0.2">
      <c r="A11" s="42" t="s">
        <v>10</v>
      </c>
      <c r="B11" s="38" t="s">
        <v>58</v>
      </c>
      <c r="C11" s="25">
        <v>2</v>
      </c>
      <c r="D11" s="39" t="s">
        <v>25</v>
      </c>
      <c r="E11" s="2"/>
      <c r="F11" s="41">
        <f t="shared" si="0"/>
        <v>0</v>
      </c>
    </row>
    <row r="12" spans="1:7" ht="65.25" customHeight="1" x14ac:dyDescent="0.2">
      <c r="A12" s="44" t="s">
        <v>39</v>
      </c>
      <c r="B12" s="45" t="s">
        <v>59</v>
      </c>
      <c r="C12" s="25">
        <v>20</v>
      </c>
      <c r="D12" s="46" t="s">
        <v>25</v>
      </c>
      <c r="E12" s="27"/>
      <c r="F12" s="41">
        <f t="shared" si="0"/>
        <v>0</v>
      </c>
    </row>
    <row r="13" spans="1:7" x14ac:dyDescent="0.2">
      <c r="A13" s="66">
        <v>2</v>
      </c>
      <c r="B13" s="64" t="s">
        <v>60</v>
      </c>
      <c r="C13" s="23"/>
      <c r="D13" s="23"/>
      <c r="E13" s="23"/>
      <c r="F13" s="41"/>
    </row>
    <row r="14" spans="1:7" ht="30.75" customHeight="1" x14ac:dyDescent="0.2">
      <c r="A14" s="47"/>
      <c r="B14" s="339" t="s">
        <v>258</v>
      </c>
      <c r="C14" s="48"/>
      <c r="D14" s="49"/>
      <c r="E14" s="50"/>
      <c r="F14" s="41"/>
    </row>
    <row r="15" spans="1:7" x14ac:dyDescent="0.2">
      <c r="A15" s="42">
        <v>2.1</v>
      </c>
      <c r="B15" s="38" t="s">
        <v>61</v>
      </c>
      <c r="C15" s="25">
        <v>3</v>
      </c>
      <c r="D15" s="39" t="s">
        <v>25</v>
      </c>
      <c r="E15" s="28"/>
      <c r="F15" s="41">
        <f t="shared" si="0"/>
        <v>0</v>
      </c>
    </row>
    <row r="16" spans="1:7" ht="13.5" thickBot="1" x14ac:dyDescent="0.25">
      <c r="A16" s="70"/>
      <c r="B16" s="71" t="s">
        <v>33</v>
      </c>
      <c r="C16" s="72"/>
      <c r="D16" s="72"/>
      <c r="E16" s="71"/>
      <c r="F16" s="71">
        <f>SUM(F4:F15)</f>
        <v>0</v>
      </c>
    </row>
    <row r="17" spans="1:6" ht="15.75" customHeight="1" thickBot="1" x14ac:dyDescent="0.25">
      <c r="A17" s="368"/>
      <c r="B17" s="369"/>
      <c r="C17" s="369"/>
      <c r="D17" s="369"/>
      <c r="E17" s="369"/>
      <c r="F17" s="370"/>
    </row>
  </sheetData>
  <mergeCells count="2">
    <mergeCell ref="A17:F17"/>
    <mergeCell ref="A1:F1"/>
  </mergeCells>
  <pageMargins left="0.70866141732283472" right="0.70866141732283472" top="0.74803149606299213" bottom="0.74803149606299213" header="0.31496062992125984" footer="0.31496062992125984"/>
  <pageSetup paperSize="9" orientation="portrait" r:id="rId1"/>
  <headerFooter>
    <oddHeader>&amp;LNational Insurance Co Ltd., Madurai RO&amp;RInterior Furnishing of Thanjavur DO</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6"/>
  <sheetViews>
    <sheetView workbookViewId="0">
      <selection activeCell="H12" sqref="H12"/>
    </sheetView>
  </sheetViews>
  <sheetFormatPr defaultRowHeight="11.25" x14ac:dyDescent="0.2"/>
  <cols>
    <col min="2" max="2" width="27.83203125" customWidth="1"/>
    <col min="6" max="6" width="14.5" customWidth="1"/>
    <col min="7" max="7" width="12.83203125" customWidth="1"/>
    <col min="8" max="8" width="24.6640625" customWidth="1"/>
  </cols>
  <sheetData>
    <row r="1" spans="1:7" x14ac:dyDescent="0.2">
      <c r="A1" s="252" t="s">
        <v>221</v>
      </c>
      <c r="B1" s="252" t="s">
        <v>222</v>
      </c>
      <c r="C1" s="252" t="s">
        <v>223</v>
      </c>
      <c r="D1" s="252" t="s">
        <v>29</v>
      </c>
      <c r="E1" s="252" t="s">
        <v>224</v>
      </c>
      <c r="F1" s="252" t="s">
        <v>225</v>
      </c>
      <c r="G1" s="252" t="s">
        <v>226</v>
      </c>
    </row>
    <row r="2" spans="1:7" x14ac:dyDescent="0.2">
      <c r="A2" s="252"/>
      <c r="B2" s="252"/>
      <c r="C2" s="252"/>
      <c r="D2" s="252"/>
      <c r="E2" s="252"/>
      <c r="F2" s="252"/>
      <c r="G2" s="252"/>
    </row>
    <row r="3" spans="1:7" x14ac:dyDescent="0.2">
      <c r="A3" s="252"/>
      <c r="B3" s="252"/>
      <c r="C3" s="252"/>
      <c r="D3" s="252"/>
      <c r="E3" s="252"/>
      <c r="F3" s="252"/>
      <c r="G3" s="252"/>
    </row>
    <row r="4" spans="1:7" x14ac:dyDescent="0.2">
      <c r="A4" s="252"/>
      <c r="B4" s="252"/>
      <c r="C4" s="252"/>
      <c r="D4" s="252"/>
      <c r="E4" s="252"/>
      <c r="F4" s="252"/>
      <c r="G4" s="252"/>
    </row>
    <row r="5" spans="1:7" x14ac:dyDescent="0.2">
      <c r="A5" s="252"/>
      <c r="B5" s="252"/>
      <c r="C5" s="252"/>
      <c r="D5" s="252"/>
      <c r="E5" s="252"/>
      <c r="F5" s="252"/>
      <c r="G5" s="252"/>
    </row>
    <row r="6" spans="1:7" x14ac:dyDescent="0.2">
      <c r="A6" s="252"/>
      <c r="B6" s="252"/>
      <c r="C6" s="252"/>
      <c r="D6" s="252"/>
      <c r="E6" s="252"/>
      <c r="F6" s="252"/>
      <c r="G6" s="252"/>
    </row>
    <row r="7" spans="1:7" x14ac:dyDescent="0.2">
      <c r="A7" s="252"/>
      <c r="B7" s="252"/>
      <c r="C7" s="252"/>
      <c r="D7" s="252"/>
      <c r="E7" s="252"/>
      <c r="F7" s="252"/>
      <c r="G7" s="252"/>
    </row>
    <row r="8" spans="1:7" x14ac:dyDescent="0.2">
      <c r="A8" s="252"/>
      <c r="B8" s="252"/>
      <c r="C8" s="252"/>
      <c r="D8" s="252"/>
      <c r="E8" s="252"/>
      <c r="F8" s="252"/>
      <c r="G8" s="252"/>
    </row>
    <row r="9" spans="1:7" x14ac:dyDescent="0.2">
      <c r="A9" s="252"/>
      <c r="B9" s="252"/>
      <c r="C9" s="252"/>
      <c r="D9" s="252"/>
      <c r="E9" s="252"/>
      <c r="F9" s="252"/>
      <c r="G9" s="252"/>
    </row>
    <row r="10" spans="1:7" x14ac:dyDescent="0.2">
      <c r="A10" s="252"/>
      <c r="B10" s="252"/>
      <c r="C10" s="252"/>
      <c r="D10" s="252"/>
      <c r="E10" s="252"/>
      <c r="F10" s="252"/>
      <c r="G10" s="252"/>
    </row>
    <row r="11" spans="1:7" x14ac:dyDescent="0.2">
      <c r="A11" s="252"/>
      <c r="B11" s="252"/>
      <c r="C11" s="252"/>
      <c r="D11" s="252"/>
      <c r="E11" s="252"/>
      <c r="F11" s="252"/>
      <c r="G11" s="252"/>
    </row>
    <row r="12" spans="1:7" x14ac:dyDescent="0.2">
      <c r="A12" s="252"/>
      <c r="B12" s="252"/>
      <c r="C12" s="252"/>
      <c r="D12" s="252"/>
      <c r="E12" s="252"/>
      <c r="F12" s="252"/>
      <c r="G12" s="252"/>
    </row>
    <row r="13" spans="1:7" x14ac:dyDescent="0.2">
      <c r="A13" s="252"/>
      <c r="B13" s="252"/>
      <c r="C13" s="252"/>
      <c r="D13" s="252"/>
      <c r="E13" s="252"/>
      <c r="F13" s="252"/>
      <c r="G13" s="252"/>
    </row>
    <row r="14" spans="1:7" x14ac:dyDescent="0.2">
      <c r="A14" s="252"/>
      <c r="B14" s="252"/>
      <c r="C14" s="252"/>
      <c r="D14" s="252"/>
      <c r="E14" s="252"/>
      <c r="F14" s="252"/>
      <c r="G14" s="252"/>
    </row>
    <row r="15" spans="1:7" x14ac:dyDescent="0.2">
      <c r="A15" s="252"/>
      <c r="B15" s="252"/>
      <c r="C15" s="252"/>
      <c r="D15" s="252"/>
      <c r="E15" s="252"/>
      <c r="F15" s="252"/>
      <c r="G15" s="252"/>
    </row>
    <row r="16" spans="1:7" x14ac:dyDescent="0.2">
      <c r="A16" s="252"/>
      <c r="B16" s="252"/>
      <c r="C16" s="252"/>
      <c r="D16" s="252"/>
      <c r="E16" s="252"/>
      <c r="F16" s="252"/>
      <c r="G16" s="252"/>
    </row>
    <row r="17" spans="1:7" x14ac:dyDescent="0.2">
      <c r="A17" s="252"/>
      <c r="B17" s="252"/>
      <c r="C17" s="252"/>
      <c r="D17" s="252"/>
      <c r="E17" s="252"/>
      <c r="F17" s="252"/>
      <c r="G17" s="252"/>
    </row>
    <row r="18" spans="1:7" x14ac:dyDescent="0.2">
      <c r="A18" s="252"/>
      <c r="B18" s="252"/>
      <c r="C18" s="252"/>
      <c r="D18" s="252"/>
      <c r="E18" s="252"/>
      <c r="F18" s="252"/>
      <c r="G18" s="252"/>
    </row>
    <row r="19" spans="1:7" x14ac:dyDescent="0.2">
      <c r="A19" s="252"/>
      <c r="B19" s="252"/>
      <c r="C19" s="252"/>
      <c r="D19" s="252"/>
      <c r="E19" s="252"/>
      <c r="F19" s="252"/>
      <c r="G19" s="252"/>
    </row>
    <row r="20" spans="1:7" x14ac:dyDescent="0.2">
      <c r="A20" s="252"/>
      <c r="B20" s="252"/>
      <c r="C20" s="252"/>
      <c r="D20" s="252"/>
      <c r="E20" s="252"/>
      <c r="F20" s="252"/>
      <c r="G20" s="252"/>
    </row>
    <row r="21" spans="1:7" x14ac:dyDescent="0.2">
      <c r="A21" s="252"/>
      <c r="B21" s="252"/>
      <c r="C21" s="252"/>
      <c r="D21" s="252"/>
      <c r="E21" s="252"/>
      <c r="F21" s="252"/>
      <c r="G21" s="252"/>
    </row>
    <row r="22" spans="1:7" x14ac:dyDescent="0.2">
      <c r="A22" s="252"/>
      <c r="B22" s="252"/>
      <c r="C22" s="252"/>
      <c r="D22" s="252"/>
      <c r="E22" s="252"/>
      <c r="F22" s="252"/>
      <c r="G22" s="252"/>
    </row>
    <row r="23" spans="1:7" x14ac:dyDescent="0.2">
      <c r="A23" s="252"/>
      <c r="B23" s="252"/>
      <c r="C23" s="252"/>
      <c r="D23" s="252"/>
      <c r="E23" s="252"/>
      <c r="F23" s="252"/>
      <c r="G23" s="252"/>
    </row>
    <row r="24" spans="1:7" x14ac:dyDescent="0.2">
      <c r="A24" s="252"/>
      <c r="B24" s="252"/>
      <c r="C24" s="252"/>
      <c r="D24" s="252"/>
      <c r="E24" s="252"/>
      <c r="F24" s="252"/>
      <c r="G24" s="252"/>
    </row>
    <row r="25" spans="1:7" x14ac:dyDescent="0.2">
      <c r="A25" s="252"/>
      <c r="B25" s="252"/>
      <c r="C25" s="252"/>
      <c r="D25" s="252"/>
      <c r="E25" s="252"/>
      <c r="F25" s="252"/>
      <c r="G25" s="252"/>
    </row>
    <row r="26" spans="1:7" x14ac:dyDescent="0.2">
      <c r="A26" s="252"/>
      <c r="B26" s="252"/>
      <c r="C26" s="252"/>
      <c r="D26" s="252"/>
      <c r="E26" s="252"/>
      <c r="F26" s="252"/>
      <c r="G26" s="252"/>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cov.letter</vt:lpstr>
      <vt:lpstr>Civil</vt:lpstr>
      <vt:lpstr>FURNISHING WORK</vt:lpstr>
      <vt:lpstr>ELECTRICAL WORK</vt:lpstr>
      <vt:lpstr>CCTV</vt:lpstr>
      <vt:lpstr>AC WORK</vt:lpstr>
      <vt:lpstr>BHOUGHTOUT FURNITURE</vt:lpstr>
      <vt:lpstr>FIRE ALARM</vt:lpstr>
      <vt:lpstr>Sheet1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SUJIT/AJAY</dc:creator>
  <cp:lastModifiedBy>Gopalakrishn Murali 46169</cp:lastModifiedBy>
  <cp:lastPrinted>2017-11-08T13:10:20Z</cp:lastPrinted>
  <dcterms:created xsi:type="dcterms:W3CDTF">1998-05-23T05:41:08Z</dcterms:created>
  <dcterms:modified xsi:type="dcterms:W3CDTF">2017-11-15T12:25:30Z</dcterms:modified>
</cp:coreProperties>
</file>